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G:\HIF\Application Materials\"/>
    </mc:Choice>
  </mc:AlternateContent>
  <xr:revisionPtr revIDLastSave="0" documentId="8_{BAC54170-D42A-4356-850E-C7C1E2213E82}" xr6:coauthVersionLast="36" xr6:coauthVersionMax="36" xr10:uidLastSave="{00000000-0000-0000-0000-000000000000}"/>
  <bookViews>
    <workbookView xWindow="0" yWindow="0" windowWidth="21570" windowHeight="7380" xr2:uid="{60C6BAF9-B642-4080-A6BA-208DF70C2015}"/>
  </bookViews>
  <sheets>
    <sheet name="Sources-Uses" sheetId="1" r:id="rId1"/>
    <sheet name="construction schedule" sheetId="2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42" i="2" l="1"/>
  <c r="C42" i="2"/>
  <c r="D41" i="2"/>
  <c r="C41" i="2"/>
  <c r="D23" i="2"/>
  <c r="D22" i="2"/>
  <c r="C23" i="2"/>
  <c r="C22" i="2"/>
  <c r="B45" i="1"/>
  <c r="B10" i="1" l="1"/>
  <c r="V29" i="2" l="1"/>
  <c r="V40" i="2"/>
  <c r="V38" i="2"/>
  <c r="V37" i="2"/>
  <c r="V36" i="2"/>
  <c r="V35" i="2"/>
  <c r="U42" i="2"/>
  <c r="O11" i="2"/>
  <c r="F11" i="2"/>
  <c r="D21" i="2"/>
  <c r="D20" i="2"/>
  <c r="D19" i="2"/>
  <c r="D18" i="2"/>
  <c r="S56" i="2"/>
  <c r="T56" i="2"/>
  <c r="D40" i="2"/>
  <c r="U40" i="2" s="1"/>
  <c r="C40" i="2"/>
  <c r="U41" i="2"/>
  <c r="D39" i="2"/>
  <c r="D38" i="2"/>
  <c r="U38" i="2" s="1"/>
  <c r="D37" i="2"/>
  <c r="U37" i="2" s="1"/>
  <c r="D36" i="2"/>
  <c r="U36" i="2" s="1"/>
  <c r="D35" i="2"/>
  <c r="U35" i="2" s="1"/>
  <c r="D34" i="2"/>
  <c r="D33" i="2"/>
  <c r="U33" i="2" s="1"/>
  <c r="D32" i="2"/>
  <c r="U32" i="2" s="1"/>
  <c r="D31" i="2"/>
  <c r="U31" i="2" s="1"/>
  <c r="D30" i="2"/>
  <c r="U30" i="2" s="1"/>
  <c r="D29" i="2"/>
  <c r="U29" i="2" s="1"/>
  <c r="D28" i="2"/>
  <c r="D27" i="2"/>
  <c r="U27" i="2" s="1"/>
  <c r="D26" i="2"/>
  <c r="U26" i="2" s="1"/>
  <c r="C38" i="2"/>
  <c r="C39" i="2"/>
  <c r="C37" i="2"/>
  <c r="C36" i="2"/>
  <c r="C35" i="2"/>
  <c r="C34" i="2"/>
  <c r="C33" i="2"/>
  <c r="C32" i="2"/>
  <c r="C31" i="2"/>
  <c r="C30" i="2"/>
  <c r="C29" i="2"/>
  <c r="C28" i="2"/>
  <c r="C27" i="2"/>
  <c r="C26" i="2"/>
  <c r="C21" i="2"/>
  <c r="C20" i="2"/>
  <c r="C19" i="2"/>
  <c r="C18" i="2"/>
  <c r="D15" i="2"/>
  <c r="U15" i="2" s="1"/>
  <c r="D9" i="2"/>
  <c r="U9" i="2" s="1"/>
  <c r="D8" i="2"/>
  <c r="D7" i="2"/>
  <c r="U7" i="2" s="1"/>
  <c r="D6" i="2"/>
  <c r="C9" i="2"/>
  <c r="C8" i="2"/>
  <c r="C7" i="2"/>
  <c r="C6" i="2"/>
  <c r="G62" i="2"/>
  <c r="H62" i="2" s="1"/>
  <c r="F50" i="2"/>
  <c r="G50" i="2" s="1"/>
  <c r="H50" i="2" s="1"/>
  <c r="I50" i="2" s="1"/>
  <c r="J50" i="2" s="1"/>
  <c r="K50" i="2" s="1"/>
  <c r="L50" i="2" s="1"/>
  <c r="M50" i="2" s="1"/>
  <c r="N50" i="2" s="1"/>
  <c r="O50" i="2" s="1"/>
  <c r="P50" i="2" s="1"/>
  <c r="Q50" i="2" s="1"/>
  <c r="R50" i="2" s="1"/>
  <c r="S50" i="2" s="1"/>
  <c r="T50" i="2" s="1"/>
  <c r="E45" i="2"/>
  <c r="V44" i="2"/>
  <c r="U44" i="2"/>
  <c r="V42" i="2"/>
  <c r="V41" i="2"/>
  <c r="V33" i="2"/>
  <c r="V32" i="2"/>
  <c r="V31" i="2"/>
  <c r="V30" i="2"/>
  <c r="V27" i="2"/>
  <c r="V26" i="2"/>
  <c r="V15" i="2"/>
  <c r="D12" i="2"/>
  <c r="L11" i="2"/>
  <c r="G11" i="2"/>
  <c r="E11" i="2"/>
  <c r="V9" i="2"/>
  <c r="V7" i="2"/>
  <c r="T11" i="2"/>
  <c r="S11" i="2"/>
  <c r="R11" i="2"/>
  <c r="Q11" i="2"/>
  <c r="P11" i="2"/>
  <c r="M11" i="2"/>
  <c r="B25" i="1"/>
  <c r="D45" i="2" l="1"/>
  <c r="U23" i="2"/>
  <c r="V6" i="2"/>
  <c r="V23" i="2"/>
  <c r="D11" i="2"/>
  <c r="E12" i="2"/>
  <c r="I62" i="2"/>
  <c r="N11" i="2"/>
  <c r="U20" i="2"/>
  <c r="H11" i="2"/>
  <c r="U28" i="2"/>
  <c r="V28" i="2"/>
  <c r="U6" i="2"/>
  <c r="T45" i="2"/>
  <c r="T47" i="2" s="1"/>
  <c r="U34" i="2" l="1"/>
  <c r="V34" i="2"/>
  <c r="V21" i="2"/>
  <c r="U21" i="2"/>
  <c r="T12" i="2"/>
  <c r="V20" i="2"/>
  <c r="F45" i="2"/>
  <c r="J62" i="2"/>
  <c r="B49" i="1"/>
  <c r="B51" i="1" s="1"/>
  <c r="F12" i="2" l="1"/>
  <c r="F47" i="2"/>
  <c r="F48" i="2" s="1"/>
  <c r="K62" i="2"/>
  <c r="V18" i="2"/>
  <c r="U18" i="2"/>
  <c r="F53" i="2" l="1"/>
  <c r="F54" i="2" s="1"/>
  <c r="L62" i="2"/>
  <c r="G45" i="2" l="1"/>
  <c r="M62" i="2"/>
  <c r="G47" i="2" l="1"/>
  <c r="G48" i="2" s="1"/>
  <c r="G53" i="2" s="1"/>
  <c r="G54" i="2" s="1"/>
  <c r="G12" i="2"/>
  <c r="N62" i="2"/>
  <c r="I11" i="2"/>
  <c r="V8" i="2"/>
  <c r="H45" i="2" l="1"/>
  <c r="U8" i="2"/>
  <c r="O62" i="2"/>
  <c r="H47" i="2" l="1"/>
  <c r="H48" i="2" s="1"/>
  <c r="H53" i="2" s="1"/>
  <c r="H54" i="2" s="1"/>
  <c r="I45" i="2" s="1"/>
  <c r="I47" i="2" s="1"/>
  <c r="I48" i="2" s="1"/>
  <c r="I53" i="2" s="1"/>
  <c r="I54" i="2" s="1"/>
  <c r="H12" i="2"/>
  <c r="P62" i="2"/>
  <c r="K11" i="2"/>
  <c r="J11" i="2"/>
  <c r="R45" i="2"/>
  <c r="I12" i="2" l="1"/>
  <c r="J45" i="2"/>
  <c r="V10" i="2"/>
  <c r="U10" i="2"/>
  <c r="V11" i="2"/>
  <c r="U11" i="2"/>
  <c r="S45" i="2"/>
  <c r="U19" i="2"/>
  <c r="V19" i="2"/>
  <c r="R47" i="2"/>
  <c r="R12" i="2"/>
  <c r="Q62" i="2"/>
  <c r="J47" i="2" l="1"/>
  <c r="J48" i="2" s="1"/>
  <c r="J53" i="2" s="1"/>
  <c r="J54" i="2" s="1"/>
  <c r="J12" i="2"/>
  <c r="R62" i="2"/>
  <c r="S47" i="2"/>
  <c r="S12" i="2"/>
  <c r="K45" i="2" l="1"/>
  <c r="K47" i="2" s="1"/>
  <c r="K48" i="2" s="1"/>
  <c r="K53" i="2" s="1"/>
  <c r="K54" i="2" s="1"/>
  <c r="S62" i="2"/>
  <c r="L45" i="2" l="1"/>
  <c r="K12" i="2"/>
  <c r="T62" i="2"/>
  <c r="L12" i="2" l="1"/>
  <c r="L47" i="2"/>
  <c r="L48" i="2" s="1"/>
  <c r="L53" i="2" s="1"/>
  <c r="L54" i="2" s="1"/>
  <c r="Q45" i="2"/>
  <c r="M45" i="2" l="1"/>
  <c r="Q12" i="2"/>
  <c r="Q47" i="2"/>
  <c r="M47" i="2" l="1"/>
  <c r="M48" i="2" s="1"/>
  <c r="M53" i="2" s="1"/>
  <c r="M54" i="2" s="1"/>
  <c r="N45" i="2" s="1"/>
  <c r="N12" i="2" s="1"/>
  <c r="M12" i="2"/>
  <c r="U56" i="2"/>
  <c r="N47" i="2" l="1"/>
  <c r="N48" i="2" s="1"/>
  <c r="N53" i="2" s="1"/>
  <c r="N54" i="2" s="1"/>
  <c r="O45" i="2" s="1"/>
  <c r="O12" i="2" s="1"/>
  <c r="O47" i="2" l="1"/>
  <c r="O48" i="2" s="1"/>
  <c r="O53" i="2" s="1"/>
  <c r="O54" i="2" s="1"/>
  <c r="V39" i="2" l="1"/>
  <c r="P45" i="2" l="1"/>
  <c r="P47" i="2" s="1"/>
  <c r="P48" i="2" s="1"/>
  <c r="Q48" i="2" s="1"/>
  <c r="U39" i="2"/>
  <c r="V45" i="2" l="1"/>
  <c r="P53" i="2"/>
  <c r="P54" i="2" s="1"/>
  <c r="P12" i="2"/>
  <c r="R48" i="2"/>
  <c r="Q53" i="2"/>
  <c r="Q54" i="2" s="1"/>
  <c r="R53" i="2" l="1"/>
  <c r="R54" i="2" s="1"/>
  <c r="S48" i="2"/>
  <c r="T48" i="2" l="1"/>
  <c r="S53" i="2"/>
  <c r="S54" i="2" s="1"/>
  <c r="T53" i="2" l="1"/>
  <c r="T54" i="2" l="1"/>
  <c r="U54" i="2" s="1"/>
  <c r="X53" i="2"/>
  <c r="U45" i="2"/>
</calcChain>
</file>

<file path=xl/sharedStrings.xml><?xml version="1.0" encoding="utf-8"?>
<sst xmlns="http://schemas.openxmlformats.org/spreadsheetml/2006/main" count="105" uniqueCount="72">
  <si>
    <t>Sales Price</t>
  </si>
  <si>
    <t>Equity</t>
  </si>
  <si>
    <t>Gap Financing</t>
  </si>
  <si>
    <t>Total Sources</t>
  </si>
  <si>
    <t>Acquisition</t>
  </si>
  <si>
    <t>Hard Costs</t>
  </si>
  <si>
    <t>Demolition</t>
  </si>
  <si>
    <t xml:space="preserve">Construction </t>
  </si>
  <si>
    <t>Site Work including landscaping</t>
  </si>
  <si>
    <t>Contingency</t>
  </si>
  <si>
    <t>Hard Cost Total</t>
  </si>
  <si>
    <t>Other</t>
  </si>
  <si>
    <t>Soft Costs</t>
  </si>
  <si>
    <t>P&amp;P Bond</t>
  </si>
  <si>
    <t>Permit</t>
  </si>
  <si>
    <t>Survey</t>
  </si>
  <si>
    <t>Architectural Fees</t>
  </si>
  <si>
    <t>Insurance During Construciton</t>
  </si>
  <si>
    <t>Environmental including clearances</t>
  </si>
  <si>
    <t>Zoning</t>
  </si>
  <si>
    <t>Taxes during construciton</t>
  </si>
  <si>
    <t>Security</t>
  </si>
  <si>
    <t>Utilities</t>
  </si>
  <si>
    <t>Marketing/Advertising</t>
  </si>
  <si>
    <t>Legal (sell expenses)</t>
  </si>
  <si>
    <t>Soft Cost Total</t>
  </si>
  <si>
    <t>Developer Fee</t>
  </si>
  <si>
    <t xml:space="preserve">Total Cost </t>
  </si>
  <si>
    <t>Gap/Surplus</t>
  </si>
  <si>
    <t>SOURCES</t>
  </si>
  <si>
    <t>USES</t>
  </si>
  <si>
    <t>Construction Schedule</t>
  </si>
  <si>
    <t>Construction Period (Months)</t>
  </si>
  <si>
    <t>BUDGET</t>
  </si>
  <si>
    <t>MONTH 1</t>
  </si>
  <si>
    <t>MONTH 2</t>
  </si>
  <si>
    <t>MONTH 3</t>
  </si>
  <si>
    <t>MONTH 4</t>
  </si>
  <si>
    <t>MONTH 5</t>
  </si>
  <si>
    <t>MONTH 6</t>
  </si>
  <si>
    <t>MONTH 7</t>
  </si>
  <si>
    <t>MONTH 8</t>
  </si>
  <si>
    <t>MONTH 9</t>
  </si>
  <si>
    <t>MONTH 10</t>
  </si>
  <si>
    <t>MONTH 11</t>
  </si>
  <si>
    <t>MONTH 12</t>
  </si>
  <si>
    <t>MONTH 13</t>
  </si>
  <si>
    <t>MONTH 14</t>
  </si>
  <si>
    <t>MONTH 15</t>
  </si>
  <si>
    <t>BALANCE</t>
  </si>
  <si>
    <t>TOTAL</t>
  </si>
  <si>
    <t>NET SELLER PROCEEDS</t>
  </si>
  <si>
    <t>SOURCES - REPAYMENT</t>
  </si>
  <si>
    <t>TOTAL REPAYMENT SOURCES</t>
  </si>
  <si>
    <t>GAP/SURPLUS</t>
  </si>
  <si>
    <t>ACQUISITION</t>
  </si>
  <si>
    <t>CONSTRUCTION/REHAB. COSTS</t>
  </si>
  <si>
    <t>TOTAL EXPENDITURES</t>
  </si>
  <si>
    <t>BALANCE (Sources less Expenditures)</t>
  </si>
  <si>
    <t>N/A</t>
  </si>
  <si>
    <t>CUMULATIVE BALANCE</t>
  </si>
  <si>
    <t>% of Construction Contract Drawn</t>
  </si>
  <si>
    <t>Cumulative Draw Percentages</t>
  </si>
  <si>
    <t>RATE</t>
  </si>
  <si>
    <t>SOFT COSTS</t>
  </si>
  <si>
    <t>Construction Loan Interest</t>
  </si>
  <si>
    <t>Holding Costs/Carrying Cost</t>
  </si>
  <si>
    <t>Closing Costs</t>
  </si>
  <si>
    <t>Other (define)</t>
  </si>
  <si>
    <t>Construction Loan</t>
  </si>
  <si>
    <t>Construction Loan Outstanding</t>
  </si>
  <si>
    <t>Cumulative Interest Expense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</si>
</sst>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&quot;$&quot;#,##0"/>
    <numFmt numFmtId="166" formatCode="General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12"/>
      <name val="Times New Roman"/>
      <family val="1"/>
    </font>
    <font>
      <b/>
      <sz val="14"/>
      <name val="Times New Roman"/>
      <family val="1"/>
    </font>
    <font>
      <b/>
      <sz val="10"/>
      <name val="Times New Roman"/>
      <family val="1"/>
    </font>
    <font>
      <b/>
      <sz val="12"/>
      <name val="Times New Roman"/>
      <family val="1"/>
    </font>
    <font>
      <sz val="10"/>
      <name val="Courier"/>
    </font>
    <font>
      <sz val="10"/>
      <name val="Times New Roman"/>
      <family val="1"/>
    </font>
    <font>
      <sz val="10"/>
      <color theme="1"/>
      <name val="Times New Roman"/>
      <family val="1"/>
    </font>
    <font>
      <sz val="10"/>
      <color rgb="FF0000FF"/>
      <name val="Times New Roman"/>
      <family val="1"/>
    </font>
    <font>
      <sz val="11"/>
      <color rgb="FF0000FF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61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166" fontId="7" fillId="0" borderId="0"/>
    <xf numFmtId="166" fontId="7" fillId="0" borderId="0"/>
  </cellStyleXfs>
  <cellXfs count="177">
    <xf numFmtId="0" fontId="0" fillId="0" borderId="0" xfId="0"/>
    <xf numFmtId="166" fontId="8" fillId="0" borderId="9" xfId="2" applyFont="1" applyBorder="1" applyAlignment="1" applyProtection="1"/>
    <xf numFmtId="166" fontId="8" fillId="0" borderId="10" xfId="2" applyFont="1" applyBorder="1" applyAlignment="1" applyProtection="1"/>
    <xf numFmtId="166" fontId="8" fillId="0" borderId="9" xfId="2" applyFont="1" applyBorder="1" applyAlignment="1" applyProtection="1">
      <alignment horizontal="left"/>
    </xf>
    <xf numFmtId="166" fontId="8" fillId="0" borderId="17" xfId="2" applyFont="1" applyBorder="1" applyAlignment="1" applyProtection="1">
      <alignment horizontal="left"/>
    </xf>
    <xf numFmtId="166" fontId="8" fillId="0" borderId="18" xfId="2" applyFont="1" applyBorder="1" applyAlignment="1" applyProtection="1">
      <alignment horizontal="left"/>
    </xf>
    <xf numFmtId="166" fontId="8" fillId="4" borderId="2" xfId="2" applyFont="1" applyFill="1" applyBorder="1" applyProtection="1"/>
    <xf numFmtId="166" fontId="8" fillId="4" borderId="32" xfId="2" applyFont="1" applyFill="1" applyBorder="1" applyProtection="1"/>
    <xf numFmtId="166" fontId="5" fillId="0" borderId="8" xfId="3" applyFont="1" applyBorder="1" applyAlignment="1" applyProtection="1">
      <alignment horizontal="left"/>
    </xf>
    <xf numFmtId="166" fontId="5" fillId="0" borderId="17" xfId="3" applyFont="1" applyBorder="1" applyAlignment="1" applyProtection="1">
      <alignment horizontal="left"/>
    </xf>
    <xf numFmtId="166" fontId="5" fillId="0" borderId="36" xfId="2" applyFont="1" applyBorder="1" applyAlignment="1" applyProtection="1">
      <alignment horizontal="left"/>
    </xf>
    <xf numFmtId="166" fontId="5" fillId="0" borderId="37" xfId="2" applyFont="1" applyBorder="1" applyAlignment="1" applyProtection="1">
      <alignment horizontal="left"/>
    </xf>
    <xf numFmtId="166" fontId="8" fillId="0" borderId="37" xfId="2" applyFont="1" applyBorder="1" applyAlignment="1" applyProtection="1">
      <alignment horizontal="left"/>
    </xf>
    <xf numFmtId="166" fontId="8" fillId="0" borderId="9" xfId="2" applyFont="1" applyFill="1" applyBorder="1" applyAlignment="1" applyProtection="1">
      <alignment horizontal="left"/>
    </xf>
    <xf numFmtId="166" fontId="5" fillId="0" borderId="17" xfId="2" applyFont="1" applyBorder="1" applyAlignment="1" applyProtection="1">
      <alignment horizontal="left"/>
    </xf>
    <xf numFmtId="166" fontId="5" fillId="0" borderId="0" xfId="2" applyFont="1" applyBorder="1" applyAlignment="1" applyProtection="1">
      <alignment horizontal="left"/>
    </xf>
    <xf numFmtId="166" fontId="8" fillId="0" borderId="9" xfId="2" applyFont="1" applyBorder="1" applyProtection="1"/>
    <xf numFmtId="166" fontId="8" fillId="0" borderId="10" xfId="2" applyFont="1" applyBorder="1" applyProtection="1"/>
    <xf numFmtId="166" fontId="8" fillId="0" borderId="46" xfId="2" applyFont="1" applyBorder="1" applyProtection="1"/>
    <xf numFmtId="166" fontId="8" fillId="0" borderId="18" xfId="2" applyFont="1" applyBorder="1" applyProtection="1"/>
    <xf numFmtId="165" fontId="3" fillId="3" borderId="19" xfId="0" applyNumberFormat="1" applyFont="1" applyFill="1" applyBorder="1" applyProtection="1">
      <protection locked="0"/>
    </xf>
    <xf numFmtId="165" fontId="3" fillId="3" borderId="47" xfId="0" applyNumberFormat="1" applyFont="1" applyFill="1" applyBorder="1" applyProtection="1">
      <protection locked="0"/>
    </xf>
    <xf numFmtId="165" fontId="3" fillId="3" borderId="48" xfId="0" applyNumberFormat="1" applyFont="1" applyFill="1" applyBorder="1" applyProtection="1">
      <protection locked="0"/>
    </xf>
    <xf numFmtId="166" fontId="8" fillId="0" borderId="36" xfId="2" applyFont="1" applyBorder="1" applyProtection="1"/>
    <xf numFmtId="166" fontId="5" fillId="0" borderId="37" xfId="2" applyFont="1" applyBorder="1" applyProtection="1"/>
    <xf numFmtId="9" fontId="8" fillId="0" borderId="11" xfId="0" applyNumberFormat="1" applyFont="1" applyFill="1" applyBorder="1" applyProtection="1"/>
    <xf numFmtId="9" fontId="8" fillId="0" borderId="12" xfId="0" applyNumberFormat="1" applyFont="1" applyFill="1" applyBorder="1" applyProtection="1"/>
    <xf numFmtId="10" fontId="3" fillId="3" borderId="45" xfId="0" applyNumberFormat="1" applyFont="1" applyFill="1" applyBorder="1" applyProtection="1">
      <protection locked="0"/>
    </xf>
    <xf numFmtId="165" fontId="3" fillId="5" borderId="33" xfId="0" applyNumberFormat="1" applyFont="1" applyFill="1" applyBorder="1" applyProtection="1">
      <protection locked="0"/>
    </xf>
    <xf numFmtId="165" fontId="3" fillId="5" borderId="34" xfId="0" applyNumberFormat="1" applyFont="1" applyFill="1" applyBorder="1" applyProtection="1">
      <protection locked="0"/>
    </xf>
    <xf numFmtId="165" fontId="3" fillId="5" borderId="35" xfId="0" applyNumberFormat="1" applyFont="1" applyFill="1" applyBorder="1" applyProtection="1">
      <protection locked="0"/>
    </xf>
    <xf numFmtId="165" fontId="10" fillId="5" borderId="12" xfId="0" applyNumberFormat="1" applyFont="1" applyFill="1" applyBorder="1" applyProtection="1">
      <protection locked="0"/>
    </xf>
    <xf numFmtId="165" fontId="10" fillId="5" borderId="45" xfId="0" applyNumberFormat="1" applyFont="1" applyFill="1" applyBorder="1" applyProtection="1">
      <protection locked="0"/>
    </xf>
    <xf numFmtId="165" fontId="10" fillId="5" borderId="11" xfId="0" applyNumberFormat="1" applyFont="1" applyFill="1" applyBorder="1" applyProtection="1">
      <protection locked="0"/>
    </xf>
    <xf numFmtId="165" fontId="10" fillId="5" borderId="42" xfId="0" applyNumberFormat="1" applyFont="1" applyFill="1" applyBorder="1" applyProtection="1">
      <protection locked="0"/>
    </xf>
    <xf numFmtId="165" fontId="10" fillId="5" borderId="9" xfId="0" applyNumberFormat="1" applyFont="1" applyFill="1" applyBorder="1" applyProtection="1">
      <protection locked="0"/>
    </xf>
    <xf numFmtId="165" fontId="10" fillId="5" borderId="44" xfId="0" applyNumberFormat="1" applyFont="1" applyFill="1" applyBorder="1" applyProtection="1">
      <protection locked="0"/>
    </xf>
    <xf numFmtId="44" fontId="3" fillId="3" borderId="14" xfId="1" applyFont="1" applyFill="1" applyBorder="1" applyProtection="1">
      <protection locked="0"/>
    </xf>
    <xf numFmtId="164" fontId="2" fillId="0" borderId="0" xfId="1" applyNumberFormat="1" applyFont="1" applyProtection="1"/>
    <xf numFmtId="0" fontId="2" fillId="6" borderId="0" xfId="0" applyFont="1" applyFill="1" applyAlignment="1" applyProtection="1">
      <alignment horizontal="center"/>
    </xf>
    <xf numFmtId="0" fontId="0" fillId="6" borderId="0" xfId="0" applyFill="1" applyProtection="1"/>
    <xf numFmtId="0" fontId="0" fillId="0" borderId="0" xfId="0" applyProtection="1"/>
    <xf numFmtId="0" fontId="2" fillId="0" borderId="0" xfId="0" applyFont="1" applyProtection="1"/>
    <xf numFmtId="164" fontId="0" fillId="0" borderId="0" xfId="1" applyNumberFormat="1" applyFont="1" applyProtection="1"/>
    <xf numFmtId="0" fontId="2" fillId="0" borderId="0" xfId="0" applyFont="1" applyAlignment="1" applyProtection="1">
      <alignment horizontal="left"/>
    </xf>
    <xf numFmtId="164" fontId="0" fillId="6" borderId="0" xfId="1" applyNumberFormat="1" applyFont="1" applyFill="1" applyProtection="1"/>
    <xf numFmtId="0" fontId="2" fillId="0" borderId="0" xfId="0" applyFont="1" applyAlignment="1" applyProtection="1">
      <alignment horizontal="right"/>
    </xf>
    <xf numFmtId="0" fontId="0" fillId="0" borderId="0" xfId="0" applyFont="1" applyProtection="1"/>
    <xf numFmtId="44" fontId="0" fillId="5" borderId="0" xfId="1" applyFont="1" applyFill="1" applyProtection="1">
      <protection locked="0"/>
    </xf>
    <xf numFmtId="164" fontId="2" fillId="5" borderId="0" xfId="1" applyNumberFormat="1" applyFont="1" applyFill="1" applyProtection="1">
      <protection locked="0"/>
    </xf>
    <xf numFmtId="164" fontId="0" fillId="5" borderId="0" xfId="1" applyNumberFormat="1" applyFont="1" applyFill="1" applyProtection="1">
      <protection locked="0"/>
    </xf>
    <xf numFmtId="0" fontId="3" fillId="0" borderId="0" xfId="0" applyFont="1" applyFill="1" applyProtection="1"/>
    <xf numFmtId="0" fontId="4" fillId="0" borderId="0" xfId="0" applyFont="1" applyProtection="1"/>
    <xf numFmtId="0" fontId="5" fillId="0" borderId="0" xfId="0" applyFont="1" applyProtection="1"/>
    <xf numFmtId="0" fontId="6" fillId="0" borderId="0" xfId="0" applyFont="1" applyAlignment="1" applyProtection="1">
      <alignment horizontal="right"/>
    </xf>
    <xf numFmtId="14" fontId="6" fillId="0" borderId="0" xfId="0" applyNumberFormat="1" applyFont="1" applyProtection="1"/>
    <xf numFmtId="0" fontId="0" fillId="0" borderId="1" xfId="0" applyBorder="1" applyProtection="1"/>
    <xf numFmtId="0" fontId="5" fillId="2" borderId="2" xfId="0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 wrapText="1"/>
    </xf>
    <xf numFmtId="0" fontId="5" fillId="2" borderId="3" xfId="0" applyFont="1" applyFill="1" applyBorder="1" applyAlignment="1" applyProtection="1">
      <alignment horizontal="center" vertical="center"/>
    </xf>
    <xf numFmtId="0" fontId="5" fillId="2" borderId="4" xfId="0" applyFont="1" applyFill="1" applyBorder="1" applyAlignment="1" applyProtection="1">
      <alignment horizontal="center" vertical="center"/>
    </xf>
    <xf numFmtId="0" fontId="5" fillId="2" borderId="5" xfId="0" applyFont="1" applyFill="1" applyBorder="1" applyAlignment="1" applyProtection="1">
      <alignment horizontal="center" vertical="center"/>
    </xf>
    <xf numFmtId="0" fontId="0" fillId="0" borderId="5" xfId="0" applyBorder="1" applyProtection="1"/>
    <xf numFmtId="0" fontId="5" fillId="0" borderId="5" xfId="0" applyFont="1" applyBorder="1" applyAlignment="1" applyProtection="1">
      <alignment wrapText="1"/>
    </xf>
    <xf numFmtId="0" fontId="6" fillId="2" borderId="2" xfId="0" applyFont="1" applyFill="1" applyBorder="1" applyProtection="1"/>
    <xf numFmtId="0" fontId="6" fillId="2" borderId="6" xfId="0" applyFont="1" applyFill="1" applyBorder="1" applyProtection="1"/>
    <xf numFmtId="165" fontId="0" fillId="2" borderId="3" xfId="0" applyNumberFormat="1" applyFill="1" applyBorder="1" applyProtection="1"/>
    <xf numFmtId="0" fontId="0" fillId="2" borderId="3" xfId="0" applyFill="1" applyBorder="1" applyProtection="1"/>
    <xf numFmtId="0" fontId="0" fillId="2" borderId="4" xfId="0" applyFill="1" applyBorder="1" applyProtection="1"/>
    <xf numFmtId="0" fontId="0" fillId="2" borderId="7" xfId="0" applyFill="1" applyBorder="1" applyProtection="1"/>
    <xf numFmtId="0" fontId="0" fillId="2" borderId="5" xfId="0" applyFill="1" applyBorder="1" applyProtection="1"/>
    <xf numFmtId="0" fontId="0" fillId="0" borderId="8" xfId="0" applyBorder="1" applyProtection="1"/>
    <xf numFmtId="165" fontId="0" fillId="0" borderId="9" xfId="0" applyNumberFormat="1" applyBorder="1" applyProtection="1"/>
    <xf numFmtId="165" fontId="3" fillId="7" borderId="11" xfId="0" applyNumberFormat="1" applyFont="1" applyFill="1" applyBorder="1" applyProtection="1"/>
    <xf numFmtId="165" fontId="0" fillId="0" borderId="13" xfId="0" applyNumberFormat="1" applyBorder="1" applyProtection="1"/>
    <xf numFmtId="165" fontId="0" fillId="0" borderId="14" xfId="0" applyNumberFormat="1" applyBorder="1" applyProtection="1"/>
    <xf numFmtId="165" fontId="0" fillId="0" borderId="19" xfId="0" applyNumberFormat="1" applyBorder="1" applyProtection="1"/>
    <xf numFmtId="165" fontId="0" fillId="0" borderId="20" xfId="0" applyNumberFormat="1" applyBorder="1" applyProtection="1"/>
    <xf numFmtId="0" fontId="0" fillId="0" borderId="21" xfId="0" applyBorder="1" applyProtection="1"/>
    <xf numFmtId="0" fontId="5" fillId="0" borderId="22" xfId="0" applyFont="1" applyBorder="1" applyProtection="1"/>
    <xf numFmtId="165" fontId="0" fillId="0" borderId="23" xfId="0" applyNumberFormat="1" applyBorder="1" applyProtection="1"/>
    <xf numFmtId="165" fontId="0" fillId="0" borderId="24" xfId="0" applyNumberFormat="1" applyBorder="1" applyProtection="1"/>
    <xf numFmtId="165" fontId="0" fillId="0" borderId="25" xfId="0" applyNumberFormat="1" applyBorder="1" applyProtection="1"/>
    <xf numFmtId="165" fontId="0" fillId="0" borderId="26" xfId="0" applyNumberFormat="1" applyBorder="1" applyProtection="1"/>
    <xf numFmtId="0" fontId="0" fillId="0" borderId="27" xfId="0" applyBorder="1" applyProtection="1"/>
    <xf numFmtId="0" fontId="5" fillId="0" borderId="6" xfId="0" applyFont="1" applyBorder="1" applyProtection="1"/>
    <xf numFmtId="165" fontId="8" fillId="0" borderId="28" xfId="0" applyNumberFormat="1" applyFont="1" applyBorder="1" applyProtection="1"/>
    <xf numFmtId="165" fontId="8" fillId="0" borderId="29" xfId="0" applyNumberFormat="1" applyFont="1" applyBorder="1" applyProtection="1"/>
    <xf numFmtId="165" fontId="8" fillId="0" borderId="30" xfId="0" applyNumberFormat="1" applyFont="1" applyBorder="1" applyProtection="1"/>
    <xf numFmtId="165" fontId="8" fillId="0" borderId="31" xfId="0" applyNumberFormat="1" applyFont="1" applyBorder="1" applyProtection="1"/>
    <xf numFmtId="0" fontId="0" fillId="4" borderId="3" xfId="0" applyFill="1" applyBorder="1" applyProtection="1"/>
    <xf numFmtId="0" fontId="0" fillId="4" borderId="4" xfId="0" applyFill="1" applyBorder="1" applyProtection="1"/>
    <xf numFmtId="0" fontId="0" fillId="4" borderId="7" xfId="0" applyFill="1" applyBorder="1" applyProtection="1"/>
    <xf numFmtId="0" fontId="0" fillId="4" borderId="5" xfId="0" applyFill="1" applyBorder="1" applyProtection="1"/>
    <xf numFmtId="0" fontId="6" fillId="2" borderId="5" xfId="0" applyFont="1" applyFill="1" applyBorder="1" applyProtection="1"/>
    <xf numFmtId="0" fontId="0" fillId="2" borderId="2" xfId="0" applyFill="1" applyBorder="1" applyProtection="1"/>
    <xf numFmtId="165" fontId="0" fillId="0" borderId="33" xfId="0" applyNumberFormat="1" applyBorder="1" applyProtection="1"/>
    <xf numFmtId="165" fontId="3" fillId="7" borderId="0" xfId="0" applyNumberFormat="1" applyFont="1" applyFill="1" applyProtection="1"/>
    <xf numFmtId="165" fontId="0" fillId="0" borderId="8" xfId="0" applyNumberFormat="1" applyBorder="1" applyProtection="1"/>
    <xf numFmtId="0" fontId="0" fillId="0" borderId="38" xfId="0" applyBorder="1" applyProtection="1"/>
    <xf numFmtId="0" fontId="0" fillId="0" borderId="39" xfId="0" applyBorder="1" applyProtection="1"/>
    <xf numFmtId="0" fontId="0" fillId="0" borderId="40" xfId="0" applyBorder="1" applyProtection="1"/>
    <xf numFmtId="0" fontId="0" fillId="0" borderId="13" xfId="0" applyBorder="1" applyProtection="1"/>
    <xf numFmtId="165" fontId="0" fillId="0" borderId="38" xfId="0" applyNumberFormat="1" applyBorder="1" applyProtection="1"/>
    <xf numFmtId="0" fontId="3" fillId="7" borderId="38" xfId="0" applyFont="1" applyFill="1" applyBorder="1" applyProtection="1"/>
    <xf numFmtId="165" fontId="3" fillId="7" borderId="14" xfId="0" applyNumberFormat="1" applyFont="1" applyFill="1" applyBorder="1" applyProtection="1"/>
    <xf numFmtId="165" fontId="0" fillId="0" borderId="43" xfId="0" applyNumberFormat="1" applyBorder="1" applyProtection="1"/>
    <xf numFmtId="165" fontId="0" fillId="4" borderId="3" xfId="0" applyNumberFormat="1" applyFill="1" applyBorder="1" applyProtection="1"/>
    <xf numFmtId="0" fontId="0" fillId="4" borderId="31" xfId="0" applyFill="1" applyBorder="1" applyProtection="1"/>
    <xf numFmtId="165" fontId="0" fillId="0" borderId="11" xfId="0" applyNumberFormat="1" applyBorder="1" applyProtection="1"/>
    <xf numFmtId="0" fontId="0" fillId="0" borderId="11" xfId="0" applyBorder="1" applyProtection="1"/>
    <xf numFmtId="0" fontId="0" fillId="0" borderId="12" xfId="0" applyBorder="1" applyProtection="1"/>
    <xf numFmtId="0" fontId="0" fillId="0" borderId="42" xfId="0" applyBorder="1" applyProtection="1"/>
    <xf numFmtId="0" fontId="0" fillId="0" borderId="14" xfId="0" applyBorder="1" applyProtection="1"/>
    <xf numFmtId="0" fontId="0" fillId="7" borderId="14" xfId="0" applyFill="1" applyBorder="1" applyProtection="1"/>
    <xf numFmtId="0" fontId="0" fillId="7" borderId="11" xfId="0" applyFill="1" applyBorder="1" applyProtection="1"/>
    <xf numFmtId="165" fontId="3" fillId="7" borderId="19" xfId="0" applyNumberFormat="1" applyFont="1" applyFill="1" applyBorder="1" applyProtection="1"/>
    <xf numFmtId="165" fontId="0" fillId="0" borderId="36" xfId="0" applyNumberFormat="1" applyBorder="1" applyProtection="1"/>
    <xf numFmtId="165" fontId="0" fillId="0" borderId="49" xfId="0" applyNumberFormat="1" applyBorder="1" applyProtection="1"/>
    <xf numFmtId="165" fontId="0" fillId="0" borderId="50" xfId="0" applyNumberFormat="1" applyBorder="1" applyProtection="1"/>
    <xf numFmtId="165" fontId="0" fillId="0" borderId="51" xfId="0" applyNumberFormat="1" applyBorder="1" applyProtection="1"/>
    <xf numFmtId="0" fontId="0" fillId="0" borderId="36" xfId="0" applyBorder="1" applyProtection="1"/>
    <xf numFmtId="0" fontId="0" fillId="0" borderId="37" xfId="0" applyBorder="1" applyProtection="1"/>
    <xf numFmtId="0" fontId="0" fillId="0" borderId="9" xfId="0" applyBorder="1" applyProtection="1"/>
    <xf numFmtId="0" fontId="5" fillId="0" borderId="10" xfId="0" applyFont="1" applyBorder="1" applyProtection="1"/>
    <xf numFmtId="165" fontId="0" fillId="0" borderId="12" xfId="0" applyNumberFormat="1" applyBorder="1" applyProtection="1"/>
    <xf numFmtId="165" fontId="0" fillId="0" borderId="42" xfId="0" applyNumberFormat="1" applyBorder="1" applyProtection="1"/>
    <xf numFmtId="0" fontId="0" fillId="0" borderId="14" xfId="0" applyBorder="1" applyAlignment="1" applyProtection="1">
      <alignment horizontal="center"/>
    </xf>
    <xf numFmtId="0" fontId="0" fillId="0" borderId="16" xfId="0" applyBorder="1" applyProtection="1"/>
    <xf numFmtId="0" fontId="5" fillId="0" borderId="15" xfId="0" applyFont="1" applyBorder="1" applyProtection="1"/>
    <xf numFmtId="0" fontId="0" fillId="0" borderId="52" xfId="0" applyBorder="1" applyProtection="1"/>
    <xf numFmtId="165" fontId="0" fillId="0" borderId="52" xfId="0" applyNumberFormat="1" applyBorder="1" applyProtection="1"/>
    <xf numFmtId="165" fontId="0" fillId="0" borderId="53" xfId="0" applyNumberFormat="1" applyBorder="1" applyProtection="1"/>
    <xf numFmtId="165" fontId="0" fillId="0" borderId="54" xfId="0" applyNumberFormat="1" applyBorder="1" applyProtection="1"/>
    <xf numFmtId="0" fontId="0" fillId="0" borderId="55" xfId="0" applyBorder="1" applyAlignment="1" applyProtection="1">
      <alignment horizontal="center"/>
    </xf>
    <xf numFmtId="0" fontId="5" fillId="0" borderId="56" xfId="0" applyFont="1" applyBorder="1" applyProtection="1"/>
    <xf numFmtId="0" fontId="0" fillId="0" borderId="10" xfId="0" applyBorder="1" applyAlignment="1" applyProtection="1">
      <alignment horizontal="center"/>
    </xf>
    <xf numFmtId="9" fontId="0" fillId="0" borderId="11" xfId="0" applyNumberFormat="1" applyBorder="1" applyAlignment="1" applyProtection="1">
      <alignment horizontal="center"/>
    </xf>
    <xf numFmtId="9" fontId="3" fillId="3" borderId="11" xfId="0" applyNumberFormat="1" applyFont="1" applyFill="1" applyBorder="1" applyProtection="1"/>
    <xf numFmtId="9" fontId="3" fillId="3" borderId="12" xfId="0" applyNumberFormat="1" applyFont="1" applyFill="1" applyBorder="1" applyProtection="1"/>
    <xf numFmtId="0" fontId="5" fillId="0" borderId="57" xfId="0" applyFont="1" applyBorder="1" applyProtection="1"/>
    <xf numFmtId="0" fontId="0" fillId="0" borderId="15" xfId="0" applyBorder="1" applyAlignment="1" applyProtection="1">
      <alignment horizontal="center"/>
    </xf>
    <xf numFmtId="9" fontId="0" fillId="0" borderId="52" xfId="0" applyNumberFormat="1" applyBorder="1" applyAlignment="1" applyProtection="1">
      <alignment horizontal="center"/>
    </xf>
    <xf numFmtId="0" fontId="0" fillId="2" borderId="32" xfId="0" applyFill="1" applyBorder="1" applyProtection="1"/>
    <xf numFmtId="0" fontId="5" fillId="2" borderId="5" xfId="0" applyFont="1" applyFill="1" applyBorder="1" applyAlignment="1" applyProtection="1">
      <alignment horizontal="center"/>
    </xf>
    <xf numFmtId="0" fontId="5" fillId="2" borderId="58" xfId="0" applyFont="1" applyFill="1" applyBorder="1" applyAlignment="1" applyProtection="1">
      <alignment horizontal="center"/>
    </xf>
    <xf numFmtId="0" fontId="5" fillId="0" borderId="36" xfId="0" applyFont="1" applyBorder="1" applyProtection="1"/>
    <xf numFmtId="0" fontId="0" fillId="0" borderId="41" xfId="0" applyBorder="1" applyProtection="1"/>
    <xf numFmtId="0" fontId="0" fillId="0" borderId="59" xfId="0" applyBorder="1" applyProtection="1"/>
    <xf numFmtId="0" fontId="9" fillId="0" borderId="10" xfId="0" applyFont="1" applyBorder="1" applyProtection="1"/>
    <xf numFmtId="6" fontId="8" fillId="7" borderId="11" xfId="0" applyNumberFormat="1" applyFont="1" applyFill="1" applyBorder="1" applyProtection="1"/>
    <xf numFmtId="6" fontId="0" fillId="0" borderId="14" xfId="0" applyNumberFormat="1" applyBorder="1" applyAlignment="1" applyProtection="1">
      <alignment horizontal="center"/>
    </xf>
    <xf numFmtId="6" fontId="0" fillId="0" borderId="14" xfId="0" applyNumberFormat="1" applyBorder="1" applyProtection="1"/>
    <xf numFmtId="6" fontId="0" fillId="0" borderId="8" xfId="0" applyNumberFormat="1" applyBorder="1" applyProtection="1"/>
    <xf numFmtId="6" fontId="3" fillId="7" borderId="14" xfId="0" applyNumberFormat="1" applyFont="1" applyFill="1" applyBorder="1" applyProtection="1"/>
    <xf numFmtId="10" fontId="3" fillId="7" borderId="45" xfId="0" applyNumberFormat="1" applyFont="1" applyFill="1" applyBorder="1" applyProtection="1"/>
    <xf numFmtId="6" fontId="0" fillId="0" borderId="11" xfId="0" applyNumberFormat="1" applyBorder="1" applyProtection="1"/>
    <xf numFmtId="6" fontId="0" fillId="0" borderId="14" xfId="0" applyNumberFormat="1" applyBorder="1" applyAlignment="1" applyProtection="1">
      <alignment horizontal="right"/>
    </xf>
    <xf numFmtId="0" fontId="5" fillId="0" borderId="9" xfId="0" applyFont="1" applyBorder="1" applyProtection="1"/>
    <xf numFmtId="0" fontId="0" fillId="0" borderId="10" xfId="0" applyBorder="1" applyProtection="1"/>
    <xf numFmtId="10" fontId="0" fillId="0" borderId="45" xfId="0" applyNumberFormat="1" applyBorder="1" applyProtection="1"/>
    <xf numFmtId="6" fontId="0" fillId="0" borderId="12" xfId="0" applyNumberFormat="1" applyBorder="1" applyProtection="1"/>
    <xf numFmtId="0" fontId="0" fillId="0" borderId="6" xfId="0" applyBorder="1" applyProtection="1"/>
    <xf numFmtId="0" fontId="0" fillId="0" borderId="31" xfId="0" applyBorder="1" applyProtection="1"/>
    <xf numFmtId="10" fontId="0" fillId="0" borderId="60" xfId="0" applyNumberFormat="1" applyBorder="1" applyProtection="1"/>
    <xf numFmtId="6" fontId="0" fillId="0" borderId="27" xfId="0" applyNumberFormat="1" applyBorder="1" applyProtection="1"/>
    <xf numFmtId="6" fontId="0" fillId="0" borderId="24" xfId="0" applyNumberFormat="1" applyBorder="1" applyProtection="1"/>
    <xf numFmtId="6" fontId="0" fillId="0" borderId="31" xfId="0" applyNumberFormat="1" applyBorder="1" applyProtection="1"/>
    <xf numFmtId="0" fontId="0" fillId="0" borderId="0" xfId="0" applyAlignment="1" applyProtection="1">
      <alignment horizontal="right"/>
    </xf>
    <xf numFmtId="0" fontId="10" fillId="5" borderId="38" xfId="0" applyFont="1" applyFill="1" applyBorder="1" applyProtection="1">
      <protection locked="0"/>
    </xf>
    <xf numFmtId="0" fontId="10" fillId="5" borderId="12" xfId="0" applyFont="1" applyFill="1" applyBorder="1" applyProtection="1">
      <protection locked="0"/>
    </xf>
    <xf numFmtId="0" fontId="11" fillId="5" borderId="12" xfId="0" applyFont="1" applyFill="1" applyBorder="1" applyProtection="1">
      <protection locked="0"/>
    </xf>
    <xf numFmtId="0" fontId="11" fillId="5" borderId="42" xfId="0" applyFont="1" applyFill="1" applyBorder="1" applyProtection="1">
      <protection locked="0"/>
    </xf>
    <xf numFmtId="0" fontId="11" fillId="5" borderId="45" xfId="0" applyFont="1" applyFill="1" applyBorder="1" applyProtection="1">
      <protection locked="0"/>
    </xf>
    <xf numFmtId="6" fontId="11" fillId="5" borderId="12" xfId="0" applyNumberFormat="1" applyFont="1" applyFill="1" applyBorder="1" applyProtection="1">
      <protection locked="0"/>
    </xf>
    <xf numFmtId="6" fontId="11" fillId="5" borderId="45" xfId="0" applyNumberFormat="1" applyFont="1" applyFill="1" applyBorder="1" applyProtection="1">
      <protection locked="0"/>
    </xf>
    <xf numFmtId="165" fontId="0" fillId="0" borderId="55" xfId="0" applyNumberFormat="1" applyBorder="1" applyProtection="1"/>
  </cellXfs>
  <cellStyles count="4">
    <cellStyle name="Currency" xfId="1" builtinId="4"/>
    <cellStyle name="Normal" xfId="0" builtinId="0"/>
    <cellStyle name="Normal_Proforma" xfId="2" xr:uid="{937B8DDB-C704-4475-82AF-F69A7615BC6D}"/>
    <cellStyle name="Normal_Source Schedule_1" xfId="3" xr:uid="{C707AA83-EAB9-424B-A212-01E09DB00671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WORK\PROJECTS\Construction%20Lending\block%20island%20template%203%2028%20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Cover"/>
      <sheetName val="2-Development Team"/>
      <sheetName val="3-General Data"/>
      <sheetName val="4-Building-Unit Detail"/>
      <sheetName val="5-Input Assumptions"/>
      <sheetName val="6-LIHTC Data"/>
      <sheetName val="7-Tables"/>
      <sheetName val="8-Rent Input"/>
      <sheetName val="9-Acquisition"/>
      <sheetName val="10-USES"/>
      <sheetName val="11-LIHTC Proceeds"/>
      <sheetName val="12-SOURCES"/>
      <sheetName val="12A-Presv Sources&amp;Uses"/>
      <sheetName val="13-Loan Sizing"/>
      <sheetName val="14-HistoricInc&amp;Exp"/>
      <sheetName val="15-ProjectedInc&amp;Exp"/>
      <sheetName val="16-Pro Forma"/>
      <sheetName val="17-Presv Distributions"/>
      <sheetName val="18-Targeted Loan"/>
      <sheetName val="19-Assisted Units &amp; Overrides"/>
      <sheetName val="20-Physical Needs"/>
      <sheetName val="21-Reserves"/>
      <sheetName val="22-Absorption Summary"/>
      <sheetName val="23-Construction Schedule"/>
      <sheetName val="24-NH-Assisted Living Data"/>
      <sheetName val="25-Amortizations"/>
      <sheetName val="26-Summary Printout"/>
      <sheetName val="27-Scheduled IR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6">
          <cell r="I6">
            <v>5410000</v>
          </cell>
        </row>
      </sheetData>
      <sheetData sheetId="12">
        <row r="42">
          <cell r="D42">
            <v>3350000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724F54-0754-429B-A64C-0B5BD0EB7A96}">
  <dimension ref="A3:B51"/>
  <sheetViews>
    <sheetView tabSelected="1" zoomScaleNormal="100" workbookViewId="0">
      <selection activeCell="B47" sqref="B47"/>
    </sheetView>
  </sheetViews>
  <sheetFormatPr defaultRowHeight="15" x14ac:dyDescent="0.25"/>
  <cols>
    <col min="1" max="1" width="37.85546875" style="41" customWidth="1"/>
    <col min="2" max="2" width="15.7109375" style="41" customWidth="1"/>
    <col min="3" max="16384" width="9.140625" style="41"/>
  </cols>
  <sheetData>
    <row r="3" spans="1:2" x14ac:dyDescent="0.25">
      <c r="A3" s="39" t="s">
        <v>29</v>
      </c>
      <c r="B3" s="40"/>
    </row>
    <row r="4" spans="1:2" x14ac:dyDescent="0.25">
      <c r="A4" s="42"/>
    </row>
    <row r="5" spans="1:2" x14ac:dyDescent="0.25">
      <c r="A5" s="41" t="s">
        <v>0</v>
      </c>
      <c r="B5" s="48">
        <v>0</v>
      </c>
    </row>
    <row r="6" spans="1:2" x14ac:dyDescent="0.25">
      <c r="A6" s="41" t="s">
        <v>1</v>
      </c>
      <c r="B6" s="48">
        <v>0</v>
      </c>
    </row>
    <row r="7" spans="1:2" x14ac:dyDescent="0.25">
      <c r="A7" s="41" t="s">
        <v>2</v>
      </c>
      <c r="B7" s="48">
        <v>0</v>
      </c>
    </row>
    <row r="8" spans="1:2" x14ac:dyDescent="0.25">
      <c r="A8" s="41" t="s">
        <v>11</v>
      </c>
      <c r="B8" s="48">
        <v>0</v>
      </c>
    </row>
    <row r="9" spans="1:2" x14ac:dyDescent="0.25">
      <c r="B9" s="43"/>
    </row>
    <row r="10" spans="1:2" x14ac:dyDescent="0.25">
      <c r="A10" s="44" t="s">
        <v>3</v>
      </c>
      <c r="B10" s="38">
        <f>SUM(B5:B9)</f>
        <v>0</v>
      </c>
    </row>
    <row r="11" spans="1:2" x14ac:dyDescent="0.25">
      <c r="B11" s="43"/>
    </row>
    <row r="12" spans="1:2" x14ac:dyDescent="0.25">
      <c r="B12" s="43"/>
    </row>
    <row r="13" spans="1:2" x14ac:dyDescent="0.25">
      <c r="A13" s="39" t="s">
        <v>30</v>
      </c>
      <c r="B13" s="45"/>
    </row>
    <row r="14" spans="1:2" x14ac:dyDescent="0.25">
      <c r="B14" s="43"/>
    </row>
    <row r="15" spans="1:2" x14ac:dyDescent="0.25">
      <c r="A15" s="42" t="s">
        <v>4</v>
      </c>
      <c r="B15" s="49">
        <v>0</v>
      </c>
    </row>
    <row r="16" spans="1:2" x14ac:dyDescent="0.25">
      <c r="B16" s="43"/>
    </row>
    <row r="17" spans="1:2" x14ac:dyDescent="0.25">
      <c r="A17" s="42" t="s">
        <v>5</v>
      </c>
      <c r="B17" s="43"/>
    </row>
    <row r="18" spans="1:2" x14ac:dyDescent="0.25">
      <c r="A18" s="41" t="s">
        <v>8</v>
      </c>
      <c r="B18" s="50">
        <v>0</v>
      </c>
    </row>
    <row r="19" spans="1:2" x14ac:dyDescent="0.25">
      <c r="A19" s="41" t="s">
        <v>6</v>
      </c>
      <c r="B19" s="50">
        <v>0</v>
      </c>
    </row>
    <row r="20" spans="1:2" x14ac:dyDescent="0.25">
      <c r="A20" s="41" t="s">
        <v>7</v>
      </c>
      <c r="B20" s="50">
        <v>0</v>
      </c>
    </row>
    <row r="21" spans="1:2" x14ac:dyDescent="0.25">
      <c r="A21" s="41" t="s">
        <v>9</v>
      </c>
      <c r="B21" s="50">
        <v>0</v>
      </c>
    </row>
    <row r="22" spans="1:2" x14ac:dyDescent="0.25">
      <c r="A22" s="41" t="s">
        <v>13</v>
      </c>
      <c r="B22" s="50">
        <v>0</v>
      </c>
    </row>
    <row r="23" spans="1:2" x14ac:dyDescent="0.25">
      <c r="A23" s="41" t="s">
        <v>11</v>
      </c>
      <c r="B23" s="50">
        <v>0</v>
      </c>
    </row>
    <row r="24" spans="1:2" x14ac:dyDescent="0.25">
      <c r="B24" s="43"/>
    </row>
    <row r="25" spans="1:2" x14ac:dyDescent="0.25">
      <c r="A25" s="46" t="s">
        <v>10</v>
      </c>
      <c r="B25" s="38">
        <f>SUM(B18:B24)</f>
        <v>0</v>
      </c>
    </row>
    <row r="26" spans="1:2" x14ac:dyDescent="0.25">
      <c r="B26" s="43"/>
    </row>
    <row r="27" spans="1:2" x14ac:dyDescent="0.25">
      <c r="A27" s="42" t="s">
        <v>12</v>
      </c>
      <c r="B27" s="43"/>
    </row>
    <row r="28" spans="1:2" x14ac:dyDescent="0.25">
      <c r="A28" s="47" t="s">
        <v>14</v>
      </c>
      <c r="B28" s="50">
        <v>0</v>
      </c>
    </row>
    <row r="29" spans="1:2" x14ac:dyDescent="0.25">
      <c r="A29" s="47" t="s">
        <v>15</v>
      </c>
      <c r="B29" s="50">
        <v>0</v>
      </c>
    </row>
    <row r="30" spans="1:2" x14ac:dyDescent="0.25">
      <c r="A30" s="47" t="s">
        <v>19</v>
      </c>
      <c r="B30" s="50">
        <v>0</v>
      </c>
    </row>
    <row r="31" spans="1:2" x14ac:dyDescent="0.25">
      <c r="A31" s="47" t="s">
        <v>16</v>
      </c>
      <c r="B31" s="50">
        <v>0</v>
      </c>
    </row>
    <row r="32" spans="1:2" x14ac:dyDescent="0.25">
      <c r="A32" s="47" t="s">
        <v>17</v>
      </c>
      <c r="B32" s="50">
        <v>0</v>
      </c>
    </row>
    <row r="33" spans="1:2" x14ac:dyDescent="0.25">
      <c r="A33" s="47" t="s">
        <v>18</v>
      </c>
      <c r="B33" s="50">
        <v>0</v>
      </c>
    </row>
    <row r="34" spans="1:2" x14ac:dyDescent="0.25">
      <c r="A34" s="47" t="s">
        <v>20</v>
      </c>
      <c r="B34" s="50">
        <v>0</v>
      </c>
    </row>
    <row r="35" spans="1:2" x14ac:dyDescent="0.25">
      <c r="A35" s="47" t="s">
        <v>21</v>
      </c>
      <c r="B35" s="50">
        <v>0</v>
      </c>
    </row>
    <row r="36" spans="1:2" x14ac:dyDescent="0.25">
      <c r="A36" s="47" t="s">
        <v>22</v>
      </c>
      <c r="B36" s="50">
        <v>0</v>
      </c>
    </row>
    <row r="37" spans="1:2" x14ac:dyDescent="0.25">
      <c r="A37" s="47" t="s">
        <v>23</v>
      </c>
      <c r="B37" s="50">
        <v>0</v>
      </c>
    </row>
    <row r="38" spans="1:2" x14ac:dyDescent="0.25">
      <c r="A38" s="47" t="s">
        <v>66</v>
      </c>
      <c r="B38" s="50">
        <v>0</v>
      </c>
    </row>
    <row r="39" spans="1:2" x14ac:dyDescent="0.25">
      <c r="A39" s="47" t="s">
        <v>24</v>
      </c>
      <c r="B39" s="50">
        <v>0</v>
      </c>
    </row>
    <row r="40" spans="1:2" x14ac:dyDescent="0.25">
      <c r="A40" s="47" t="s">
        <v>67</v>
      </c>
      <c r="B40" s="50">
        <v>0</v>
      </c>
    </row>
    <row r="41" spans="1:2" x14ac:dyDescent="0.25">
      <c r="A41" s="47" t="s">
        <v>65</v>
      </c>
      <c r="B41" s="50">
        <v>0</v>
      </c>
    </row>
    <row r="42" spans="1:2" x14ac:dyDescent="0.25">
      <c r="A42" s="47" t="s">
        <v>68</v>
      </c>
      <c r="B42" s="50">
        <v>0</v>
      </c>
    </row>
    <row r="43" spans="1:2" x14ac:dyDescent="0.25">
      <c r="A43" s="47" t="s">
        <v>68</v>
      </c>
      <c r="B43" s="50">
        <v>0</v>
      </c>
    </row>
    <row r="44" spans="1:2" x14ac:dyDescent="0.25">
      <c r="A44" s="47"/>
      <c r="B44" s="43"/>
    </row>
    <row r="45" spans="1:2" x14ac:dyDescent="0.25">
      <c r="A45" s="46" t="s">
        <v>25</v>
      </c>
      <c r="B45" s="38">
        <f>SUM(B28:B43)</f>
        <v>0</v>
      </c>
    </row>
    <row r="46" spans="1:2" x14ac:dyDescent="0.25">
      <c r="B46" s="43"/>
    </row>
    <row r="47" spans="1:2" x14ac:dyDescent="0.25">
      <c r="A47" s="42" t="s">
        <v>26</v>
      </c>
      <c r="B47" s="50">
        <v>0</v>
      </c>
    </row>
    <row r="48" spans="1:2" x14ac:dyDescent="0.25">
      <c r="B48" s="43"/>
    </row>
    <row r="49" spans="1:2" x14ac:dyDescent="0.25">
      <c r="A49" s="42" t="s">
        <v>27</v>
      </c>
      <c r="B49" s="38">
        <f>B15+B25+B45+B47</f>
        <v>0</v>
      </c>
    </row>
    <row r="50" spans="1:2" x14ac:dyDescent="0.25">
      <c r="B50" s="43"/>
    </row>
    <row r="51" spans="1:2" x14ac:dyDescent="0.25">
      <c r="A51" s="42" t="s">
        <v>28</v>
      </c>
      <c r="B51" s="38">
        <f>B10-B49</f>
        <v>0</v>
      </c>
    </row>
  </sheetData>
  <sheetProtection algorithmName="SHA-512" hashValue="IeBRiM8GxaoQejgudCSdLo1Yecnk9eIsmB+hb5tTz+IShMMVBJjJVrKujiFk5VNdJnUvOAQdn8OXwLxhBeB6MQ==" saltValue="m1vS8H1xfnIHt+349cHIhA==" spinCount="100000" sheet="1" selectLockedCells="1"/>
  <pageMargins left="0.7" right="0.7" top="0.75" bottom="0.75" header="0.3" footer="0.3"/>
  <pageSetup scale="9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4FBBB4-7CEA-4291-B264-FCD775221553}">
  <dimension ref="A1:X62"/>
  <sheetViews>
    <sheetView topLeftCell="A22" workbookViewId="0">
      <selection activeCell="F15" sqref="F15"/>
    </sheetView>
  </sheetViews>
  <sheetFormatPr defaultRowHeight="15" x14ac:dyDescent="0.25"/>
  <cols>
    <col min="1" max="2" width="2.42578125" style="41" customWidth="1"/>
    <col min="3" max="3" width="35.140625" style="41" bestFit="1" customWidth="1"/>
    <col min="4" max="4" width="11.42578125" style="41" customWidth="1"/>
    <col min="5" max="5" width="7" style="41" customWidth="1"/>
    <col min="6" max="22" width="11" style="41" customWidth="1"/>
    <col min="23" max="23" width="3.28515625" style="41" customWidth="1"/>
    <col min="24" max="24" width="10.7109375" style="41" customWidth="1"/>
    <col min="25" max="241" width="9.140625" style="41"/>
    <col min="242" max="243" width="2.42578125" style="41" customWidth="1"/>
    <col min="244" max="244" width="35.140625" style="41" bestFit="1" customWidth="1"/>
    <col min="245" max="245" width="11.42578125" style="41" customWidth="1"/>
    <col min="246" max="246" width="13.140625" style="41" customWidth="1"/>
    <col min="247" max="261" width="11" style="41" customWidth="1"/>
    <col min="262" max="276" width="0" style="41" hidden="1" customWidth="1"/>
    <col min="277" max="278" width="11" style="41" customWidth="1"/>
    <col min="279" max="279" width="3.28515625" style="41" customWidth="1"/>
    <col min="280" max="280" width="10.7109375" style="41" customWidth="1"/>
    <col min="281" max="497" width="9.140625" style="41"/>
    <col min="498" max="499" width="2.42578125" style="41" customWidth="1"/>
    <col min="500" max="500" width="35.140625" style="41" bestFit="1" customWidth="1"/>
    <col min="501" max="501" width="11.42578125" style="41" customWidth="1"/>
    <col min="502" max="502" width="13.140625" style="41" customWidth="1"/>
    <col min="503" max="517" width="11" style="41" customWidth="1"/>
    <col min="518" max="532" width="0" style="41" hidden="1" customWidth="1"/>
    <col min="533" max="534" width="11" style="41" customWidth="1"/>
    <col min="535" max="535" width="3.28515625" style="41" customWidth="1"/>
    <col min="536" max="536" width="10.7109375" style="41" customWidth="1"/>
    <col min="537" max="753" width="9.140625" style="41"/>
    <col min="754" max="755" width="2.42578125" style="41" customWidth="1"/>
    <col min="756" max="756" width="35.140625" style="41" bestFit="1" customWidth="1"/>
    <col min="757" max="757" width="11.42578125" style="41" customWidth="1"/>
    <col min="758" max="758" width="13.140625" style="41" customWidth="1"/>
    <col min="759" max="773" width="11" style="41" customWidth="1"/>
    <col min="774" max="788" width="0" style="41" hidden="1" customWidth="1"/>
    <col min="789" max="790" width="11" style="41" customWidth="1"/>
    <col min="791" max="791" width="3.28515625" style="41" customWidth="1"/>
    <col min="792" max="792" width="10.7109375" style="41" customWidth="1"/>
    <col min="793" max="1009" width="9.140625" style="41"/>
    <col min="1010" max="1011" width="2.42578125" style="41" customWidth="1"/>
    <col min="1012" max="1012" width="35.140625" style="41" bestFit="1" customWidth="1"/>
    <col min="1013" max="1013" width="11.42578125" style="41" customWidth="1"/>
    <col min="1014" max="1014" width="13.140625" style="41" customWidth="1"/>
    <col min="1015" max="1029" width="11" style="41" customWidth="1"/>
    <col min="1030" max="1044" width="0" style="41" hidden="1" customWidth="1"/>
    <col min="1045" max="1046" width="11" style="41" customWidth="1"/>
    <col min="1047" max="1047" width="3.28515625" style="41" customWidth="1"/>
    <col min="1048" max="1048" width="10.7109375" style="41" customWidth="1"/>
    <col min="1049" max="1265" width="9.140625" style="41"/>
    <col min="1266" max="1267" width="2.42578125" style="41" customWidth="1"/>
    <col min="1268" max="1268" width="35.140625" style="41" bestFit="1" customWidth="1"/>
    <col min="1269" max="1269" width="11.42578125" style="41" customWidth="1"/>
    <col min="1270" max="1270" width="13.140625" style="41" customWidth="1"/>
    <col min="1271" max="1285" width="11" style="41" customWidth="1"/>
    <col min="1286" max="1300" width="0" style="41" hidden="1" customWidth="1"/>
    <col min="1301" max="1302" width="11" style="41" customWidth="1"/>
    <col min="1303" max="1303" width="3.28515625" style="41" customWidth="1"/>
    <col min="1304" max="1304" width="10.7109375" style="41" customWidth="1"/>
    <col min="1305" max="1521" width="9.140625" style="41"/>
    <col min="1522" max="1523" width="2.42578125" style="41" customWidth="1"/>
    <col min="1524" max="1524" width="35.140625" style="41" bestFit="1" customWidth="1"/>
    <col min="1525" max="1525" width="11.42578125" style="41" customWidth="1"/>
    <col min="1526" max="1526" width="13.140625" style="41" customWidth="1"/>
    <col min="1527" max="1541" width="11" style="41" customWidth="1"/>
    <col min="1542" max="1556" width="0" style="41" hidden="1" customWidth="1"/>
    <col min="1557" max="1558" width="11" style="41" customWidth="1"/>
    <col min="1559" max="1559" width="3.28515625" style="41" customWidth="1"/>
    <col min="1560" max="1560" width="10.7109375" style="41" customWidth="1"/>
    <col min="1561" max="1777" width="9.140625" style="41"/>
    <col min="1778" max="1779" width="2.42578125" style="41" customWidth="1"/>
    <col min="1780" max="1780" width="35.140625" style="41" bestFit="1" customWidth="1"/>
    <col min="1781" max="1781" width="11.42578125" style="41" customWidth="1"/>
    <col min="1782" max="1782" width="13.140625" style="41" customWidth="1"/>
    <col min="1783" max="1797" width="11" style="41" customWidth="1"/>
    <col min="1798" max="1812" width="0" style="41" hidden="1" customWidth="1"/>
    <col min="1813" max="1814" width="11" style="41" customWidth="1"/>
    <col min="1815" max="1815" width="3.28515625" style="41" customWidth="1"/>
    <col min="1816" max="1816" width="10.7109375" style="41" customWidth="1"/>
    <col min="1817" max="2033" width="9.140625" style="41"/>
    <col min="2034" max="2035" width="2.42578125" style="41" customWidth="1"/>
    <col min="2036" max="2036" width="35.140625" style="41" bestFit="1" customWidth="1"/>
    <col min="2037" max="2037" width="11.42578125" style="41" customWidth="1"/>
    <col min="2038" max="2038" width="13.140625" style="41" customWidth="1"/>
    <col min="2039" max="2053" width="11" style="41" customWidth="1"/>
    <col min="2054" max="2068" width="0" style="41" hidden="1" customWidth="1"/>
    <col min="2069" max="2070" width="11" style="41" customWidth="1"/>
    <col min="2071" max="2071" width="3.28515625" style="41" customWidth="1"/>
    <col min="2072" max="2072" width="10.7109375" style="41" customWidth="1"/>
    <col min="2073" max="2289" width="9.140625" style="41"/>
    <col min="2290" max="2291" width="2.42578125" style="41" customWidth="1"/>
    <col min="2292" max="2292" width="35.140625" style="41" bestFit="1" customWidth="1"/>
    <col min="2293" max="2293" width="11.42578125" style="41" customWidth="1"/>
    <col min="2294" max="2294" width="13.140625" style="41" customWidth="1"/>
    <col min="2295" max="2309" width="11" style="41" customWidth="1"/>
    <col min="2310" max="2324" width="0" style="41" hidden="1" customWidth="1"/>
    <col min="2325" max="2326" width="11" style="41" customWidth="1"/>
    <col min="2327" max="2327" width="3.28515625" style="41" customWidth="1"/>
    <col min="2328" max="2328" width="10.7109375" style="41" customWidth="1"/>
    <col min="2329" max="2545" width="9.140625" style="41"/>
    <col min="2546" max="2547" width="2.42578125" style="41" customWidth="1"/>
    <col min="2548" max="2548" width="35.140625" style="41" bestFit="1" customWidth="1"/>
    <col min="2549" max="2549" width="11.42578125" style="41" customWidth="1"/>
    <col min="2550" max="2550" width="13.140625" style="41" customWidth="1"/>
    <col min="2551" max="2565" width="11" style="41" customWidth="1"/>
    <col min="2566" max="2580" width="0" style="41" hidden="1" customWidth="1"/>
    <col min="2581" max="2582" width="11" style="41" customWidth="1"/>
    <col min="2583" max="2583" width="3.28515625" style="41" customWidth="1"/>
    <col min="2584" max="2584" width="10.7109375" style="41" customWidth="1"/>
    <col min="2585" max="2801" width="9.140625" style="41"/>
    <col min="2802" max="2803" width="2.42578125" style="41" customWidth="1"/>
    <col min="2804" max="2804" width="35.140625" style="41" bestFit="1" customWidth="1"/>
    <col min="2805" max="2805" width="11.42578125" style="41" customWidth="1"/>
    <col min="2806" max="2806" width="13.140625" style="41" customWidth="1"/>
    <col min="2807" max="2821" width="11" style="41" customWidth="1"/>
    <col min="2822" max="2836" width="0" style="41" hidden="1" customWidth="1"/>
    <col min="2837" max="2838" width="11" style="41" customWidth="1"/>
    <col min="2839" max="2839" width="3.28515625" style="41" customWidth="1"/>
    <col min="2840" max="2840" width="10.7109375" style="41" customWidth="1"/>
    <col min="2841" max="3057" width="9.140625" style="41"/>
    <col min="3058" max="3059" width="2.42578125" style="41" customWidth="1"/>
    <col min="3060" max="3060" width="35.140625" style="41" bestFit="1" customWidth="1"/>
    <col min="3061" max="3061" width="11.42578125" style="41" customWidth="1"/>
    <col min="3062" max="3062" width="13.140625" style="41" customWidth="1"/>
    <col min="3063" max="3077" width="11" style="41" customWidth="1"/>
    <col min="3078" max="3092" width="0" style="41" hidden="1" customWidth="1"/>
    <col min="3093" max="3094" width="11" style="41" customWidth="1"/>
    <col min="3095" max="3095" width="3.28515625" style="41" customWidth="1"/>
    <col min="3096" max="3096" width="10.7109375" style="41" customWidth="1"/>
    <col min="3097" max="3313" width="9.140625" style="41"/>
    <col min="3314" max="3315" width="2.42578125" style="41" customWidth="1"/>
    <col min="3316" max="3316" width="35.140625" style="41" bestFit="1" customWidth="1"/>
    <col min="3317" max="3317" width="11.42578125" style="41" customWidth="1"/>
    <col min="3318" max="3318" width="13.140625" style="41" customWidth="1"/>
    <col min="3319" max="3333" width="11" style="41" customWidth="1"/>
    <col min="3334" max="3348" width="0" style="41" hidden="1" customWidth="1"/>
    <col min="3349" max="3350" width="11" style="41" customWidth="1"/>
    <col min="3351" max="3351" width="3.28515625" style="41" customWidth="1"/>
    <col min="3352" max="3352" width="10.7109375" style="41" customWidth="1"/>
    <col min="3353" max="3569" width="9.140625" style="41"/>
    <col min="3570" max="3571" width="2.42578125" style="41" customWidth="1"/>
    <col min="3572" max="3572" width="35.140625" style="41" bestFit="1" customWidth="1"/>
    <col min="3573" max="3573" width="11.42578125" style="41" customWidth="1"/>
    <col min="3574" max="3574" width="13.140625" style="41" customWidth="1"/>
    <col min="3575" max="3589" width="11" style="41" customWidth="1"/>
    <col min="3590" max="3604" width="0" style="41" hidden="1" customWidth="1"/>
    <col min="3605" max="3606" width="11" style="41" customWidth="1"/>
    <col min="3607" max="3607" width="3.28515625" style="41" customWidth="1"/>
    <col min="3608" max="3608" width="10.7109375" style="41" customWidth="1"/>
    <col min="3609" max="3825" width="9.140625" style="41"/>
    <col min="3826" max="3827" width="2.42578125" style="41" customWidth="1"/>
    <col min="3828" max="3828" width="35.140625" style="41" bestFit="1" customWidth="1"/>
    <col min="3829" max="3829" width="11.42578125" style="41" customWidth="1"/>
    <col min="3830" max="3830" width="13.140625" style="41" customWidth="1"/>
    <col min="3831" max="3845" width="11" style="41" customWidth="1"/>
    <col min="3846" max="3860" width="0" style="41" hidden="1" customWidth="1"/>
    <col min="3861" max="3862" width="11" style="41" customWidth="1"/>
    <col min="3863" max="3863" width="3.28515625" style="41" customWidth="1"/>
    <col min="3864" max="3864" width="10.7109375" style="41" customWidth="1"/>
    <col min="3865" max="4081" width="9.140625" style="41"/>
    <col min="4082" max="4083" width="2.42578125" style="41" customWidth="1"/>
    <col min="4084" max="4084" width="35.140625" style="41" bestFit="1" customWidth="1"/>
    <col min="4085" max="4085" width="11.42578125" style="41" customWidth="1"/>
    <col min="4086" max="4086" width="13.140625" style="41" customWidth="1"/>
    <col min="4087" max="4101" width="11" style="41" customWidth="1"/>
    <col min="4102" max="4116" width="0" style="41" hidden="1" customWidth="1"/>
    <col min="4117" max="4118" width="11" style="41" customWidth="1"/>
    <col min="4119" max="4119" width="3.28515625" style="41" customWidth="1"/>
    <col min="4120" max="4120" width="10.7109375" style="41" customWidth="1"/>
    <col min="4121" max="4337" width="9.140625" style="41"/>
    <col min="4338" max="4339" width="2.42578125" style="41" customWidth="1"/>
    <col min="4340" max="4340" width="35.140625" style="41" bestFit="1" customWidth="1"/>
    <col min="4341" max="4341" width="11.42578125" style="41" customWidth="1"/>
    <col min="4342" max="4342" width="13.140625" style="41" customWidth="1"/>
    <col min="4343" max="4357" width="11" style="41" customWidth="1"/>
    <col min="4358" max="4372" width="0" style="41" hidden="1" customWidth="1"/>
    <col min="4373" max="4374" width="11" style="41" customWidth="1"/>
    <col min="4375" max="4375" width="3.28515625" style="41" customWidth="1"/>
    <col min="4376" max="4376" width="10.7109375" style="41" customWidth="1"/>
    <col min="4377" max="4593" width="9.140625" style="41"/>
    <col min="4594" max="4595" width="2.42578125" style="41" customWidth="1"/>
    <col min="4596" max="4596" width="35.140625" style="41" bestFit="1" customWidth="1"/>
    <col min="4597" max="4597" width="11.42578125" style="41" customWidth="1"/>
    <col min="4598" max="4598" width="13.140625" style="41" customWidth="1"/>
    <col min="4599" max="4613" width="11" style="41" customWidth="1"/>
    <col min="4614" max="4628" width="0" style="41" hidden="1" customWidth="1"/>
    <col min="4629" max="4630" width="11" style="41" customWidth="1"/>
    <col min="4631" max="4631" width="3.28515625" style="41" customWidth="1"/>
    <col min="4632" max="4632" width="10.7109375" style="41" customWidth="1"/>
    <col min="4633" max="4849" width="9.140625" style="41"/>
    <col min="4850" max="4851" width="2.42578125" style="41" customWidth="1"/>
    <col min="4852" max="4852" width="35.140625" style="41" bestFit="1" customWidth="1"/>
    <col min="4853" max="4853" width="11.42578125" style="41" customWidth="1"/>
    <col min="4854" max="4854" width="13.140625" style="41" customWidth="1"/>
    <col min="4855" max="4869" width="11" style="41" customWidth="1"/>
    <col min="4870" max="4884" width="0" style="41" hidden="1" customWidth="1"/>
    <col min="4885" max="4886" width="11" style="41" customWidth="1"/>
    <col min="4887" max="4887" width="3.28515625" style="41" customWidth="1"/>
    <col min="4888" max="4888" width="10.7109375" style="41" customWidth="1"/>
    <col min="4889" max="5105" width="9.140625" style="41"/>
    <col min="5106" max="5107" width="2.42578125" style="41" customWidth="1"/>
    <col min="5108" max="5108" width="35.140625" style="41" bestFit="1" customWidth="1"/>
    <col min="5109" max="5109" width="11.42578125" style="41" customWidth="1"/>
    <col min="5110" max="5110" width="13.140625" style="41" customWidth="1"/>
    <col min="5111" max="5125" width="11" style="41" customWidth="1"/>
    <col min="5126" max="5140" width="0" style="41" hidden="1" customWidth="1"/>
    <col min="5141" max="5142" width="11" style="41" customWidth="1"/>
    <col min="5143" max="5143" width="3.28515625" style="41" customWidth="1"/>
    <col min="5144" max="5144" width="10.7109375" style="41" customWidth="1"/>
    <col min="5145" max="5361" width="9.140625" style="41"/>
    <col min="5362" max="5363" width="2.42578125" style="41" customWidth="1"/>
    <col min="5364" max="5364" width="35.140625" style="41" bestFit="1" customWidth="1"/>
    <col min="5365" max="5365" width="11.42578125" style="41" customWidth="1"/>
    <col min="5366" max="5366" width="13.140625" style="41" customWidth="1"/>
    <col min="5367" max="5381" width="11" style="41" customWidth="1"/>
    <col min="5382" max="5396" width="0" style="41" hidden="1" customWidth="1"/>
    <col min="5397" max="5398" width="11" style="41" customWidth="1"/>
    <col min="5399" max="5399" width="3.28515625" style="41" customWidth="1"/>
    <col min="5400" max="5400" width="10.7109375" style="41" customWidth="1"/>
    <col min="5401" max="5617" width="9.140625" style="41"/>
    <col min="5618" max="5619" width="2.42578125" style="41" customWidth="1"/>
    <col min="5620" max="5620" width="35.140625" style="41" bestFit="1" customWidth="1"/>
    <col min="5621" max="5621" width="11.42578125" style="41" customWidth="1"/>
    <col min="5622" max="5622" width="13.140625" style="41" customWidth="1"/>
    <col min="5623" max="5637" width="11" style="41" customWidth="1"/>
    <col min="5638" max="5652" width="0" style="41" hidden="1" customWidth="1"/>
    <col min="5653" max="5654" width="11" style="41" customWidth="1"/>
    <col min="5655" max="5655" width="3.28515625" style="41" customWidth="1"/>
    <col min="5656" max="5656" width="10.7109375" style="41" customWidth="1"/>
    <col min="5657" max="5873" width="9.140625" style="41"/>
    <col min="5874" max="5875" width="2.42578125" style="41" customWidth="1"/>
    <col min="5876" max="5876" width="35.140625" style="41" bestFit="1" customWidth="1"/>
    <col min="5877" max="5877" width="11.42578125" style="41" customWidth="1"/>
    <col min="5878" max="5878" width="13.140625" style="41" customWidth="1"/>
    <col min="5879" max="5893" width="11" style="41" customWidth="1"/>
    <col min="5894" max="5908" width="0" style="41" hidden="1" customWidth="1"/>
    <col min="5909" max="5910" width="11" style="41" customWidth="1"/>
    <col min="5911" max="5911" width="3.28515625" style="41" customWidth="1"/>
    <col min="5912" max="5912" width="10.7109375" style="41" customWidth="1"/>
    <col min="5913" max="6129" width="9.140625" style="41"/>
    <col min="6130" max="6131" width="2.42578125" style="41" customWidth="1"/>
    <col min="6132" max="6132" width="35.140625" style="41" bestFit="1" customWidth="1"/>
    <col min="6133" max="6133" width="11.42578125" style="41" customWidth="1"/>
    <col min="6134" max="6134" width="13.140625" style="41" customWidth="1"/>
    <col min="6135" max="6149" width="11" style="41" customWidth="1"/>
    <col min="6150" max="6164" width="0" style="41" hidden="1" customWidth="1"/>
    <col min="6165" max="6166" width="11" style="41" customWidth="1"/>
    <col min="6167" max="6167" width="3.28515625" style="41" customWidth="1"/>
    <col min="6168" max="6168" width="10.7109375" style="41" customWidth="1"/>
    <col min="6169" max="6385" width="9.140625" style="41"/>
    <col min="6386" max="6387" width="2.42578125" style="41" customWidth="1"/>
    <col min="6388" max="6388" width="35.140625" style="41" bestFit="1" customWidth="1"/>
    <col min="6389" max="6389" width="11.42578125" style="41" customWidth="1"/>
    <col min="6390" max="6390" width="13.140625" style="41" customWidth="1"/>
    <col min="6391" max="6405" width="11" style="41" customWidth="1"/>
    <col min="6406" max="6420" width="0" style="41" hidden="1" customWidth="1"/>
    <col min="6421" max="6422" width="11" style="41" customWidth="1"/>
    <col min="6423" max="6423" width="3.28515625" style="41" customWidth="1"/>
    <col min="6424" max="6424" width="10.7109375" style="41" customWidth="1"/>
    <col min="6425" max="6641" width="9.140625" style="41"/>
    <col min="6642" max="6643" width="2.42578125" style="41" customWidth="1"/>
    <col min="6644" max="6644" width="35.140625" style="41" bestFit="1" customWidth="1"/>
    <col min="6645" max="6645" width="11.42578125" style="41" customWidth="1"/>
    <col min="6646" max="6646" width="13.140625" style="41" customWidth="1"/>
    <col min="6647" max="6661" width="11" style="41" customWidth="1"/>
    <col min="6662" max="6676" width="0" style="41" hidden="1" customWidth="1"/>
    <col min="6677" max="6678" width="11" style="41" customWidth="1"/>
    <col min="6679" max="6679" width="3.28515625" style="41" customWidth="1"/>
    <col min="6680" max="6680" width="10.7109375" style="41" customWidth="1"/>
    <col min="6681" max="6897" width="9.140625" style="41"/>
    <col min="6898" max="6899" width="2.42578125" style="41" customWidth="1"/>
    <col min="6900" max="6900" width="35.140625" style="41" bestFit="1" customWidth="1"/>
    <col min="6901" max="6901" width="11.42578125" style="41" customWidth="1"/>
    <col min="6902" max="6902" width="13.140625" style="41" customWidth="1"/>
    <col min="6903" max="6917" width="11" style="41" customWidth="1"/>
    <col min="6918" max="6932" width="0" style="41" hidden="1" customWidth="1"/>
    <col min="6933" max="6934" width="11" style="41" customWidth="1"/>
    <col min="6935" max="6935" width="3.28515625" style="41" customWidth="1"/>
    <col min="6936" max="6936" width="10.7109375" style="41" customWidth="1"/>
    <col min="6937" max="7153" width="9.140625" style="41"/>
    <col min="7154" max="7155" width="2.42578125" style="41" customWidth="1"/>
    <col min="7156" max="7156" width="35.140625" style="41" bestFit="1" customWidth="1"/>
    <col min="7157" max="7157" width="11.42578125" style="41" customWidth="1"/>
    <col min="7158" max="7158" width="13.140625" style="41" customWidth="1"/>
    <col min="7159" max="7173" width="11" style="41" customWidth="1"/>
    <col min="7174" max="7188" width="0" style="41" hidden="1" customWidth="1"/>
    <col min="7189" max="7190" width="11" style="41" customWidth="1"/>
    <col min="7191" max="7191" width="3.28515625" style="41" customWidth="1"/>
    <col min="7192" max="7192" width="10.7109375" style="41" customWidth="1"/>
    <col min="7193" max="7409" width="9.140625" style="41"/>
    <col min="7410" max="7411" width="2.42578125" style="41" customWidth="1"/>
    <col min="7412" max="7412" width="35.140625" style="41" bestFit="1" customWidth="1"/>
    <col min="7413" max="7413" width="11.42578125" style="41" customWidth="1"/>
    <col min="7414" max="7414" width="13.140625" style="41" customWidth="1"/>
    <col min="7415" max="7429" width="11" style="41" customWidth="1"/>
    <col min="7430" max="7444" width="0" style="41" hidden="1" customWidth="1"/>
    <col min="7445" max="7446" width="11" style="41" customWidth="1"/>
    <col min="7447" max="7447" width="3.28515625" style="41" customWidth="1"/>
    <col min="7448" max="7448" width="10.7109375" style="41" customWidth="1"/>
    <col min="7449" max="7665" width="9.140625" style="41"/>
    <col min="7666" max="7667" width="2.42578125" style="41" customWidth="1"/>
    <col min="7668" max="7668" width="35.140625" style="41" bestFit="1" customWidth="1"/>
    <col min="7669" max="7669" width="11.42578125" style="41" customWidth="1"/>
    <col min="7670" max="7670" width="13.140625" style="41" customWidth="1"/>
    <col min="7671" max="7685" width="11" style="41" customWidth="1"/>
    <col min="7686" max="7700" width="0" style="41" hidden="1" customWidth="1"/>
    <col min="7701" max="7702" width="11" style="41" customWidth="1"/>
    <col min="7703" max="7703" width="3.28515625" style="41" customWidth="1"/>
    <col min="7704" max="7704" width="10.7109375" style="41" customWidth="1"/>
    <col min="7705" max="7921" width="9.140625" style="41"/>
    <col min="7922" max="7923" width="2.42578125" style="41" customWidth="1"/>
    <col min="7924" max="7924" width="35.140625" style="41" bestFit="1" customWidth="1"/>
    <col min="7925" max="7925" width="11.42578125" style="41" customWidth="1"/>
    <col min="7926" max="7926" width="13.140625" style="41" customWidth="1"/>
    <col min="7927" max="7941" width="11" style="41" customWidth="1"/>
    <col min="7942" max="7956" width="0" style="41" hidden="1" customWidth="1"/>
    <col min="7957" max="7958" width="11" style="41" customWidth="1"/>
    <col min="7959" max="7959" width="3.28515625" style="41" customWidth="1"/>
    <col min="7960" max="7960" width="10.7109375" style="41" customWidth="1"/>
    <col min="7961" max="8177" width="9.140625" style="41"/>
    <col min="8178" max="8179" width="2.42578125" style="41" customWidth="1"/>
    <col min="8180" max="8180" width="35.140625" style="41" bestFit="1" customWidth="1"/>
    <col min="8181" max="8181" width="11.42578125" style="41" customWidth="1"/>
    <col min="8182" max="8182" width="13.140625" style="41" customWidth="1"/>
    <col min="8183" max="8197" width="11" style="41" customWidth="1"/>
    <col min="8198" max="8212" width="0" style="41" hidden="1" customWidth="1"/>
    <col min="8213" max="8214" width="11" style="41" customWidth="1"/>
    <col min="8215" max="8215" width="3.28515625" style="41" customWidth="1"/>
    <col min="8216" max="8216" width="10.7109375" style="41" customWidth="1"/>
    <col min="8217" max="8433" width="9.140625" style="41"/>
    <col min="8434" max="8435" width="2.42578125" style="41" customWidth="1"/>
    <col min="8436" max="8436" width="35.140625" style="41" bestFit="1" customWidth="1"/>
    <col min="8437" max="8437" width="11.42578125" style="41" customWidth="1"/>
    <col min="8438" max="8438" width="13.140625" style="41" customWidth="1"/>
    <col min="8439" max="8453" width="11" style="41" customWidth="1"/>
    <col min="8454" max="8468" width="0" style="41" hidden="1" customWidth="1"/>
    <col min="8469" max="8470" width="11" style="41" customWidth="1"/>
    <col min="8471" max="8471" width="3.28515625" style="41" customWidth="1"/>
    <col min="8472" max="8472" width="10.7109375" style="41" customWidth="1"/>
    <col min="8473" max="8689" width="9.140625" style="41"/>
    <col min="8690" max="8691" width="2.42578125" style="41" customWidth="1"/>
    <col min="8692" max="8692" width="35.140625" style="41" bestFit="1" customWidth="1"/>
    <col min="8693" max="8693" width="11.42578125" style="41" customWidth="1"/>
    <col min="8694" max="8694" width="13.140625" style="41" customWidth="1"/>
    <col min="8695" max="8709" width="11" style="41" customWidth="1"/>
    <col min="8710" max="8724" width="0" style="41" hidden="1" customWidth="1"/>
    <col min="8725" max="8726" width="11" style="41" customWidth="1"/>
    <col min="8727" max="8727" width="3.28515625" style="41" customWidth="1"/>
    <col min="8728" max="8728" width="10.7109375" style="41" customWidth="1"/>
    <col min="8729" max="8945" width="9.140625" style="41"/>
    <col min="8946" max="8947" width="2.42578125" style="41" customWidth="1"/>
    <col min="8948" max="8948" width="35.140625" style="41" bestFit="1" customWidth="1"/>
    <col min="8949" max="8949" width="11.42578125" style="41" customWidth="1"/>
    <col min="8950" max="8950" width="13.140625" style="41" customWidth="1"/>
    <col min="8951" max="8965" width="11" style="41" customWidth="1"/>
    <col min="8966" max="8980" width="0" style="41" hidden="1" customWidth="1"/>
    <col min="8981" max="8982" width="11" style="41" customWidth="1"/>
    <col min="8983" max="8983" width="3.28515625" style="41" customWidth="1"/>
    <col min="8984" max="8984" width="10.7109375" style="41" customWidth="1"/>
    <col min="8985" max="9201" width="9.140625" style="41"/>
    <col min="9202" max="9203" width="2.42578125" style="41" customWidth="1"/>
    <col min="9204" max="9204" width="35.140625" style="41" bestFit="1" customWidth="1"/>
    <col min="9205" max="9205" width="11.42578125" style="41" customWidth="1"/>
    <col min="9206" max="9206" width="13.140625" style="41" customWidth="1"/>
    <col min="9207" max="9221" width="11" style="41" customWidth="1"/>
    <col min="9222" max="9236" width="0" style="41" hidden="1" customWidth="1"/>
    <col min="9237" max="9238" width="11" style="41" customWidth="1"/>
    <col min="9239" max="9239" width="3.28515625" style="41" customWidth="1"/>
    <col min="9240" max="9240" width="10.7109375" style="41" customWidth="1"/>
    <col min="9241" max="9457" width="9.140625" style="41"/>
    <col min="9458" max="9459" width="2.42578125" style="41" customWidth="1"/>
    <col min="9460" max="9460" width="35.140625" style="41" bestFit="1" customWidth="1"/>
    <col min="9461" max="9461" width="11.42578125" style="41" customWidth="1"/>
    <col min="9462" max="9462" width="13.140625" style="41" customWidth="1"/>
    <col min="9463" max="9477" width="11" style="41" customWidth="1"/>
    <col min="9478" max="9492" width="0" style="41" hidden="1" customWidth="1"/>
    <col min="9493" max="9494" width="11" style="41" customWidth="1"/>
    <col min="9495" max="9495" width="3.28515625" style="41" customWidth="1"/>
    <col min="9496" max="9496" width="10.7109375" style="41" customWidth="1"/>
    <col min="9497" max="9713" width="9.140625" style="41"/>
    <col min="9714" max="9715" width="2.42578125" style="41" customWidth="1"/>
    <col min="9716" max="9716" width="35.140625" style="41" bestFit="1" customWidth="1"/>
    <col min="9717" max="9717" width="11.42578125" style="41" customWidth="1"/>
    <col min="9718" max="9718" width="13.140625" style="41" customWidth="1"/>
    <col min="9719" max="9733" width="11" style="41" customWidth="1"/>
    <col min="9734" max="9748" width="0" style="41" hidden="1" customWidth="1"/>
    <col min="9749" max="9750" width="11" style="41" customWidth="1"/>
    <col min="9751" max="9751" width="3.28515625" style="41" customWidth="1"/>
    <col min="9752" max="9752" width="10.7109375" style="41" customWidth="1"/>
    <col min="9753" max="9969" width="9.140625" style="41"/>
    <col min="9970" max="9971" width="2.42578125" style="41" customWidth="1"/>
    <col min="9972" max="9972" width="35.140625" style="41" bestFit="1" customWidth="1"/>
    <col min="9973" max="9973" width="11.42578125" style="41" customWidth="1"/>
    <col min="9974" max="9974" width="13.140625" style="41" customWidth="1"/>
    <col min="9975" max="9989" width="11" style="41" customWidth="1"/>
    <col min="9990" max="10004" width="0" style="41" hidden="1" customWidth="1"/>
    <col min="10005" max="10006" width="11" style="41" customWidth="1"/>
    <col min="10007" max="10007" width="3.28515625" style="41" customWidth="1"/>
    <col min="10008" max="10008" width="10.7109375" style="41" customWidth="1"/>
    <col min="10009" max="10225" width="9.140625" style="41"/>
    <col min="10226" max="10227" width="2.42578125" style="41" customWidth="1"/>
    <col min="10228" max="10228" width="35.140625" style="41" bestFit="1" customWidth="1"/>
    <col min="10229" max="10229" width="11.42578125" style="41" customWidth="1"/>
    <col min="10230" max="10230" width="13.140625" style="41" customWidth="1"/>
    <col min="10231" max="10245" width="11" style="41" customWidth="1"/>
    <col min="10246" max="10260" width="0" style="41" hidden="1" customWidth="1"/>
    <col min="10261" max="10262" width="11" style="41" customWidth="1"/>
    <col min="10263" max="10263" width="3.28515625" style="41" customWidth="1"/>
    <col min="10264" max="10264" width="10.7109375" style="41" customWidth="1"/>
    <col min="10265" max="10481" width="9.140625" style="41"/>
    <col min="10482" max="10483" width="2.42578125" style="41" customWidth="1"/>
    <col min="10484" max="10484" width="35.140625" style="41" bestFit="1" customWidth="1"/>
    <col min="10485" max="10485" width="11.42578125" style="41" customWidth="1"/>
    <col min="10486" max="10486" width="13.140625" style="41" customWidth="1"/>
    <col min="10487" max="10501" width="11" style="41" customWidth="1"/>
    <col min="10502" max="10516" width="0" style="41" hidden="1" customWidth="1"/>
    <col min="10517" max="10518" width="11" style="41" customWidth="1"/>
    <col min="10519" max="10519" width="3.28515625" style="41" customWidth="1"/>
    <col min="10520" max="10520" width="10.7109375" style="41" customWidth="1"/>
    <col min="10521" max="10737" width="9.140625" style="41"/>
    <col min="10738" max="10739" width="2.42578125" style="41" customWidth="1"/>
    <col min="10740" max="10740" width="35.140625" style="41" bestFit="1" customWidth="1"/>
    <col min="10741" max="10741" width="11.42578125" style="41" customWidth="1"/>
    <col min="10742" max="10742" width="13.140625" style="41" customWidth="1"/>
    <col min="10743" max="10757" width="11" style="41" customWidth="1"/>
    <col min="10758" max="10772" width="0" style="41" hidden="1" customWidth="1"/>
    <col min="10773" max="10774" width="11" style="41" customWidth="1"/>
    <col min="10775" max="10775" width="3.28515625" style="41" customWidth="1"/>
    <col min="10776" max="10776" width="10.7109375" style="41" customWidth="1"/>
    <col min="10777" max="10993" width="9.140625" style="41"/>
    <col min="10994" max="10995" width="2.42578125" style="41" customWidth="1"/>
    <col min="10996" max="10996" width="35.140625" style="41" bestFit="1" customWidth="1"/>
    <col min="10997" max="10997" width="11.42578125" style="41" customWidth="1"/>
    <col min="10998" max="10998" width="13.140625" style="41" customWidth="1"/>
    <col min="10999" max="11013" width="11" style="41" customWidth="1"/>
    <col min="11014" max="11028" width="0" style="41" hidden="1" customWidth="1"/>
    <col min="11029" max="11030" width="11" style="41" customWidth="1"/>
    <col min="11031" max="11031" width="3.28515625" style="41" customWidth="1"/>
    <col min="11032" max="11032" width="10.7109375" style="41" customWidth="1"/>
    <col min="11033" max="11249" width="9.140625" style="41"/>
    <col min="11250" max="11251" width="2.42578125" style="41" customWidth="1"/>
    <col min="11252" max="11252" width="35.140625" style="41" bestFit="1" customWidth="1"/>
    <col min="11253" max="11253" width="11.42578125" style="41" customWidth="1"/>
    <col min="11254" max="11254" width="13.140625" style="41" customWidth="1"/>
    <col min="11255" max="11269" width="11" style="41" customWidth="1"/>
    <col min="11270" max="11284" width="0" style="41" hidden="1" customWidth="1"/>
    <col min="11285" max="11286" width="11" style="41" customWidth="1"/>
    <col min="11287" max="11287" width="3.28515625" style="41" customWidth="1"/>
    <col min="11288" max="11288" width="10.7109375" style="41" customWidth="1"/>
    <col min="11289" max="11505" width="9.140625" style="41"/>
    <col min="11506" max="11507" width="2.42578125" style="41" customWidth="1"/>
    <col min="11508" max="11508" width="35.140625" style="41" bestFit="1" customWidth="1"/>
    <col min="11509" max="11509" width="11.42578125" style="41" customWidth="1"/>
    <col min="11510" max="11510" width="13.140625" style="41" customWidth="1"/>
    <col min="11511" max="11525" width="11" style="41" customWidth="1"/>
    <col min="11526" max="11540" width="0" style="41" hidden="1" customWidth="1"/>
    <col min="11541" max="11542" width="11" style="41" customWidth="1"/>
    <col min="11543" max="11543" width="3.28515625" style="41" customWidth="1"/>
    <col min="11544" max="11544" width="10.7109375" style="41" customWidth="1"/>
    <col min="11545" max="11761" width="9.140625" style="41"/>
    <col min="11762" max="11763" width="2.42578125" style="41" customWidth="1"/>
    <col min="11764" max="11764" width="35.140625" style="41" bestFit="1" customWidth="1"/>
    <col min="11765" max="11765" width="11.42578125" style="41" customWidth="1"/>
    <col min="11766" max="11766" width="13.140625" style="41" customWidth="1"/>
    <col min="11767" max="11781" width="11" style="41" customWidth="1"/>
    <col min="11782" max="11796" width="0" style="41" hidden="1" customWidth="1"/>
    <col min="11797" max="11798" width="11" style="41" customWidth="1"/>
    <col min="11799" max="11799" width="3.28515625" style="41" customWidth="1"/>
    <col min="11800" max="11800" width="10.7109375" style="41" customWidth="1"/>
    <col min="11801" max="12017" width="9.140625" style="41"/>
    <col min="12018" max="12019" width="2.42578125" style="41" customWidth="1"/>
    <col min="12020" max="12020" width="35.140625" style="41" bestFit="1" customWidth="1"/>
    <col min="12021" max="12021" width="11.42578125" style="41" customWidth="1"/>
    <col min="12022" max="12022" width="13.140625" style="41" customWidth="1"/>
    <col min="12023" max="12037" width="11" style="41" customWidth="1"/>
    <col min="12038" max="12052" width="0" style="41" hidden="1" customWidth="1"/>
    <col min="12053" max="12054" width="11" style="41" customWidth="1"/>
    <col min="12055" max="12055" width="3.28515625" style="41" customWidth="1"/>
    <col min="12056" max="12056" width="10.7109375" style="41" customWidth="1"/>
    <col min="12057" max="12273" width="9.140625" style="41"/>
    <col min="12274" max="12275" width="2.42578125" style="41" customWidth="1"/>
    <col min="12276" max="12276" width="35.140625" style="41" bestFit="1" customWidth="1"/>
    <col min="12277" max="12277" width="11.42578125" style="41" customWidth="1"/>
    <col min="12278" max="12278" width="13.140625" style="41" customWidth="1"/>
    <col min="12279" max="12293" width="11" style="41" customWidth="1"/>
    <col min="12294" max="12308" width="0" style="41" hidden="1" customWidth="1"/>
    <col min="12309" max="12310" width="11" style="41" customWidth="1"/>
    <col min="12311" max="12311" width="3.28515625" style="41" customWidth="1"/>
    <col min="12312" max="12312" width="10.7109375" style="41" customWidth="1"/>
    <col min="12313" max="12529" width="9.140625" style="41"/>
    <col min="12530" max="12531" width="2.42578125" style="41" customWidth="1"/>
    <col min="12532" max="12532" width="35.140625" style="41" bestFit="1" customWidth="1"/>
    <col min="12533" max="12533" width="11.42578125" style="41" customWidth="1"/>
    <col min="12534" max="12534" width="13.140625" style="41" customWidth="1"/>
    <col min="12535" max="12549" width="11" style="41" customWidth="1"/>
    <col min="12550" max="12564" width="0" style="41" hidden="1" customWidth="1"/>
    <col min="12565" max="12566" width="11" style="41" customWidth="1"/>
    <col min="12567" max="12567" width="3.28515625" style="41" customWidth="1"/>
    <col min="12568" max="12568" width="10.7109375" style="41" customWidth="1"/>
    <col min="12569" max="12785" width="9.140625" style="41"/>
    <col min="12786" max="12787" width="2.42578125" style="41" customWidth="1"/>
    <col min="12788" max="12788" width="35.140625" style="41" bestFit="1" customWidth="1"/>
    <col min="12789" max="12789" width="11.42578125" style="41" customWidth="1"/>
    <col min="12790" max="12790" width="13.140625" style="41" customWidth="1"/>
    <col min="12791" max="12805" width="11" style="41" customWidth="1"/>
    <col min="12806" max="12820" width="0" style="41" hidden="1" customWidth="1"/>
    <col min="12821" max="12822" width="11" style="41" customWidth="1"/>
    <col min="12823" max="12823" width="3.28515625" style="41" customWidth="1"/>
    <col min="12824" max="12824" width="10.7109375" style="41" customWidth="1"/>
    <col min="12825" max="13041" width="9.140625" style="41"/>
    <col min="13042" max="13043" width="2.42578125" style="41" customWidth="1"/>
    <col min="13044" max="13044" width="35.140625" style="41" bestFit="1" customWidth="1"/>
    <col min="13045" max="13045" width="11.42578125" style="41" customWidth="1"/>
    <col min="13046" max="13046" width="13.140625" style="41" customWidth="1"/>
    <col min="13047" max="13061" width="11" style="41" customWidth="1"/>
    <col min="13062" max="13076" width="0" style="41" hidden="1" customWidth="1"/>
    <col min="13077" max="13078" width="11" style="41" customWidth="1"/>
    <col min="13079" max="13079" width="3.28515625" style="41" customWidth="1"/>
    <col min="13080" max="13080" width="10.7109375" style="41" customWidth="1"/>
    <col min="13081" max="13297" width="9.140625" style="41"/>
    <col min="13298" max="13299" width="2.42578125" style="41" customWidth="1"/>
    <col min="13300" max="13300" width="35.140625" style="41" bestFit="1" customWidth="1"/>
    <col min="13301" max="13301" width="11.42578125" style="41" customWidth="1"/>
    <col min="13302" max="13302" width="13.140625" style="41" customWidth="1"/>
    <col min="13303" max="13317" width="11" style="41" customWidth="1"/>
    <col min="13318" max="13332" width="0" style="41" hidden="1" customWidth="1"/>
    <col min="13333" max="13334" width="11" style="41" customWidth="1"/>
    <col min="13335" max="13335" width="3.28515625" style="41" customWidth="1"/>
    <col min="13336" max="13336" width="10.7109375" style="41" customWidth="1"/>
    <col min="13337" max="13553" width="9.140625" style="41"/>
    <col min="13554" max="13555" width="2.42578125" style="41" customWidth="1"/>
    <col min="13556" max="13556" width="35.140625" style="41" bestFit="1" customWidth="1"/>
    <col min="13557" max="13557" width="11.42578125" style="41" customWidth="1"/>
    <col min="13558" max="13558" width="13.140625" style="41" customWidth="1"/>
    <col min="13559" max="13573" width="11" style="41" customWidth="1"/>
    <col min="13574" max="13588" width="0" style="41" hidden="1" customWidth="1"/>
    <col min="13589" max="13590" width="11" style="41" customWidth="1"/>
    <col min="13591" max="13591" width="3.28515625" style="41" customWidth="1"/>
    <col min="13592" max="13592" width="10.7109375" style="41" customWidth="1"/>
    <col min="13593" max="13809" width="9.140625" style="41"/>
    <col min="13810" max="13811" width="2.42578125" style="41" customWidth="1"/>
    <col min="13812" max="13812" width="35.140625" style="41" bestFit="1" customWidth="1"/>
    <col min="13813" max="13813" width="11.42578125" style="41" customWidth="1"/>
    <col min="13814" max="13814" width="13.140625" style="41" customWidth="1"/>
    <col min="13815" max="13829" width="11" style="41" customWidth="1"/>
    <col min="13830" max="13844" width="0" style="41" hidden="1" customWidth="1"/>
    <col min="13845" max="13846" width="11" style="41" customWidth="1"/>
    <col min="13847" max="13847" width="3.28515625" style="41" customWidth="1"/>
    <col min="13848" max="13848" width="10.7109375" style="41" customWidth="1"/>
    <col min="13849" max="14065" width="9.140625" style="41"/>
    <col min="14066" max="14067" width="2.42578125" style="41" customWidth="1"/>
    <col min="14068" max="14068" width="35.140625" style="41" bestFit="1" customWidth="1"/>
    <col min="14069" max="14069" width="11.42578125" style="41" customWidth="1"/>
    <col min="14070" max="14070" width="13.140625" style="41" customWidth="1"/>
    <col min="14071" max="14085" width="11" style="41" customWidth="1"/>
    <col min="14086" max="14100" width="0" style="41" hidden="1" customWidth="1"/>
    <col min="14101" max="14102" width="11" style="41" customWidth="1"/>
    <col min="14103" max="14103" width="3.28515625" style="41" customWidth="1"/>
    <col min="14104" max="14104" width="10.7109375" style="41" customWidth="1"/>
    <col min="14105" max="14321" width="9.140625" style="41"/>
    <col min="14322" max="14323" width="2.42578125" style="41" customWidth="1"/>
    <col min="14324" max="14324" width="35.140625" style="41" bestFit="1" customWidth="1"/>
    <col min="14325" max="14325" width="11.42578125" style="41" customWidth="1"/>
    <col min="14326" max="14326" width="13.140625" style="41" customWidth="1"/>
    <col min="14327" max="14341" width="11" style="41" customWidth="1"/>
    <col min="14342" max="14356" width="0" style="41" hidden="1" customWidth="1"/>
    <col min="14357" max="14358" width="11" style="41" customWidth="1"/>
    <col min="14359" max="14359" width="3.28515625" style="41" customWidth="1"/>
    <col min="14360" max="14360" width="10.7109375" style="41" customWidth="1"/>
    <col min="14361" max="14577" width="9.140625" style="41"/>
    <col min="14578" max="14579" width="2.42578125" style="41" customWidth="1"/>
    <col min="14580" max="14580" width="35.140625" style="41" bestFit="1" customWidth="1"/>
    <col min="14581" max="14581" width="11.42578125" style="41" customWidth="1"/>
    <col min="14582" max="14582" width="13.140625" style="41" customWidth="1"/>
    <col min="14583" max="14597" width="11" style="41" customWidth="1"/>
    <col min="14598" max="14612" width="0" style="41" hidden="1" customWidth="1"/>
    <col min="14613" max="14614" width="11" style="41" customWidth="1"/>
    <col min="14615" max="14615" width="3.28515625" style="41" customWidth="1"/>
    <col min="14616" max="14616" width="10.7109375" style="41" customWidth="1"/>
    <col min="14617" max="14833" width="9.140625" style="41"/>
    <col min="14834" max="14835" width="2.42578125" style="41" customWidth="1"/>
    <col min="14836" max="14836" width="35.140625" style="41" bestFit="1" customWidth="1"/>
    <col min="14837" max="14837" width="11.42578125" style="41" customWidth="1"/>
    <col min="14838" max="14838" width="13.140625" style="41" customWidth="1"/>
    <col min="14839" max="14853" width="11" style="41" customWidth="1"/>
    <col min="14854" max="14868" width="0" style="41" hidden="1" customWidth="1"/>
    <col min="14869" max="14870" width="11" style="41" customWidth="1"/>
    <col min="14871" max="14871" width="3.28515625" style="41" customWidth="1"/>
    <col min="14872" max="14872" width="10.7109375" style="41" customWidth="1"/>
    <col min="14873" max="15089" width="9.140625" style="41"/>
    <col min="15090" max="15091" width="2.42578125" style="41" customWidth="1"/>
    <col min="15092" max="15092" width="35.140625" style="41" bestFit="1" customWidth="1"/>
    <col min="15093" max="15093" width="11.42578125" style="41" customWidth="1"/>
    <col min="15094" max="15094" width="13.140625" style="41" customWidth="1"/>
    <col min="15095" max="15109" width="11" style="41" customWidth="1"/>
    <col min="15110" max="15124" width="0" style="41" hidden="1" customWidth="1"/>
    <col min="15125" max="15126" width="11" style="41" customWidth="1"/>
    <col min="15127" max="15127" width="3.28515625" style="41" customWidth="1"/>
    <col min="15128" max="15128" width="10.7109375" style="41" customWidth="1"/>
    <col min="15129" max="15345" width="9.140625" style="41"/>
    <col min="15346" max="15347" width="2.42578125" style="41" customWidth="1"/>
    <col min="15348" max="15348" width="35.140625" style="41" bestFit="1" customWidth="1"/>
    <col min="15349" max="15349" width="11.42578125" style="41" customWidth="1"/>
    <col min="15350" max="15350" width="13.140625" style="41" customWidth="1"/>
    <col min="15351" max="15365" width="11" style="41" customWidth="1"/>
    <col min="15366" max="15380" width="0" style="41" hidden="1" customWidth="1"/>
    <col min="15381" max="15382" width="11" style="41" customWidth="1"/>
    <col min="15383" max="15383" width="3.28515625" style="41" customWidth="1"/>
    <col min="15384" max="15384" width="10.7109375" style="41" customWidth="1"/>
    <col min="15385" max="15601" width="9.140625" style="41"/>
    <col min="15602" max="15603" width="2.42578125" style="41" customWidth="1"/>
    <col min="15604" max="15604" width="35.140625" style="41" bestFit="1" customWidth="1"/>
    <col min="15605" max="15605" width="11.42578125" style="41" customWidth="1"/>
    <col min="15606" max="15606" width="13.140625" style="41" customWidth="1"/>
    <col min="15607" max="15621" width="11" style="41" customWidth="1"/>
    <col min="15622" max="15636" width="0" style="41" hidden="1" customWidth="1"/>
    <col min="15637" max="15638" width="11" style="41" customWidth="1"/>
    <col min="15639" max="15639" width="3.28515625" style="41" customWidth="1"/>
    <col min="15640" max="15640" width="10.7109375" style="41" customWidth="1"/>
    <col min="15641" max="15857" width="9.140625" style="41"/>
    <col min="15858" max="15859" width="2.42578125" style="41" customWidth="1"/>
    <col min="15860" max="15860" width="35.140625" style="41" bestFit="1" customWidth="1"/>
    <col min="15861" max="15861" width="11.42578125" style="41" customWidth="1"/>
    <col min="15862" max="15862" width="13.140625" style="41" customWidth="1"/>
    <col min="15863" max="15877" width="11" style="41" customWidth="1"/>
    <col min="15878" max="15892" width="0" style="41" hidden="1" customWidth="1"/>
    <col min="15893" max="15894" width="11" style="41" customWidth="1"/>
    <col min="15895" max="15895" width="3.28515625" style="41" customWidth="1"/>
    <col min="15896" max="15896" width="10.7109375" style="41" customWidth="1"/>
    <col min="15897" max="16113" width="9.140625" style="41"/>
    <col min="16114" max="16115" width="2.42578125" style="41" customWidth="1"/>
    <col min="16116" max="16116" width="35.140625" style="41" bestFit="1" customWidth="1"/>
    <col min="16117" max="16117" width="11.42578125" style="41" customWidth="1"/>
    <col min="16118" max="16118" width="13.140625" style="41" customWidth="1"/>
    <col min="16119" max="16133" width="11" style="41" customWidth="1"/>
    <col min="16134" max="16148" width="0" style="41" hidden="1" customWidth="1"/>
    <col min="16149" max="16150" width="11" style="41" customWidth="1"/>
    <col min="16151" max="16151" width="3.28515625" style="41" customWidth="1"/>
    <col min="16152" max="16152" width="10.7109375" style="41" customWidth="1"/>
    <col min="16153" max="16384" width="9.140625" style="41"/>
  </cols>
  <sheetData>
    <row r="1" spans="1:24" x14ac:dyDescent="0.25">
      <c r="A1" s="51"/>
      <c r="B1" s="51"/>
    </row>
    <row r="2" spans="1:24" ht="18.75" x14ac:dyDescent="0.3">
      <c r="B2" s="52" t="s">
        <v>31</v>
      </c>
      <c r="D2" s="53" t="s">
        <v>32</v>
      </c>
      <c r="I2" s="54"/>
      <c r="J2" s="55"/>
    </row>
    <row r="3" spans="1:24" ht="19.5" thickBot="1" x14ac:dyDescent="0.35">
      <c r="B3" s="52"/>
    </row>
    <row r="4" spans="1:24" ht="39.75" thickBot="1" x14ac:dyDescent="0.3">
      <c r="C4" s="56"/>
      <c r="D4" s="57" t="s">
        <v>33</v>
      </c>
      <c r="E4" s="58"/>
      <c r="F4" s="59" t="s">
        <v>34</v>
      </c>
      <c r="G4" s="60" t="s">
        <v>35</v>
      </c>
      <c r="H4" s="60" t="s">
        <v>36</v>
      </c>
      <c r="I4" s="60" t="s">
        <v>37</v>
      </c>
      <c r="J4" s="60" t="s">
        <v>38</v>
      </c>
      <c r="K4" s="60" t="s">
        <v>39</v>
      </c>
      <c r="L4" s="60" t="s">
        <v>40</v>
      </c>
      <c r="M4" s="60" t="s">
        <v>41</v>
      </c>
      <c r="N4" s="60" t="s">
        <v>42</v>
      </c>
      <c r="O4" s="60" t="s">
        <v>43</v>
      </c>
      <c r="P4" s="60" t="s">
        <v>44</v>
      </c>
      <c r="Q4" s="60" t="s">
        <v>45</v>
      </c>
      <c r="R4" s="60" t="s">
        <v>46</v>
      </c>
      <c r="S4" s="60" t="s">
        <v>47</v>
      </c>
      <c r="T4" s="60" t="s">
        <v>48</v>
      </c>
      <c r="U4" s="61" t="s">
        <v>49</v>
      </c>
      <c r="V4" s="61" t="s">
        <v>50</v>
      </c>
      <c r="W4" s="62"/>
      <c r="X4" s="63" t="s">
        <v>51</v>
      </c>
    </row>
    <row r="5" spans="1:24" ht="16.5" thickBot="1" x14ac:dyDescent="0.3">
      <c r="B5" s="64"/>
      <c r="C5" s="65" t="s">
        <v>52</v>
      </c>
      <c r="D5" s="66"/>
      <c r="E5" s="67"/>
      <c r="F5" s="67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9"/>
      <c r="T5" s="68"/>
      <c r="U5" s="70"/>
      <c r="V5" s="70"/>
      <c r="W5" s="71"/>
      <c r="X5" s="71"/>
    </row>
    <row r="6" spans="1:24" x14ac:dyDescent="0.25">
      <c r="B6" s="1"/>
      <c r="C6" s="2" t="str">
        <f>'Sources-Uses'!A5</f>
        <v>Sales Price</v>
      </c>
      <c r="D6" s="72">
        <f>'Sources-Uses'!B5</f>
        <v>0</v>
      </c>
      <c r="E6" s="73"/>
      <c r="F6" s="33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74">
        <f t="shared" ref="U6:U11" si="0">D6-SUM(E6:T6)</f>
        <v>0</v>
      </c>
      <c r="V6" s="74">
        <f t="shared" ref="V6:V11" si="1">SUM(E6:T6)</f>
        <v>0</v>
      </c>
      <c r="W6" s="71"/>
      <c r="X6" s="71"/>
    </row>
    <row r="7" spans="1:24" x14ac:dyDescent="0.25">
      <c r="B7" s="3"/>
      <c r="C7" s="2" t="str">
        <f>'Sources-Uses'!A6</f>
        <v>Equity</v>
      </c>
      <c r="D7" s="72">
        <f>'Sources-Uses'!B6</f>
        <v>0</v>
      </c>
      <c r="E7" s="73"/>
      <c r="F7" s="33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75">
        <f t="shared" si="0"/>
        <v>0</v>
      </c>
      <c r="V7" s="75">
        <f t="shared" si="1"/>
        <v>0</v>
      </c>
      <c r="W7" s="71"/>
      <c r="X7" s="71"/>
    </row>
    <row r="8" spans="1:24" x14ac:dyDescent="0.25">
      <c r="B8" s="3"/>
      <c r="C8" s="2" t="str">
        <f>'Sources-Uses'!A7</f>
        <v>Gap Financing</v>
      </c>
      <c r="D8" s="72">
        <f>'Sources-Uses'!B7</f>
        <v>0</v>
      </c>
      <c r="E8" s="73"/>
      <c r="F8" s="35"/>
      <c r="G8" s="31"/>
      <c r="H8" s="31"/>
      <c r="I8" s="31"/>
      <c r="J8" s="31"/>
      <c r="K8" s="31"/>
      <c r="L8" s="31"/>
      <c r="M8" s="31"/>
      <c r="N8" s="31"/>
      <c r="O8" s="32"/>
      <c r="P8" s="31"/>
      <c r="Q8" s="31"/>
      <c r="R8" s="31"/>
      <c r="S8" s="31"/>
      <c r="T8" s="31"/>
      <c r="U8" s="75">
        <f t="shared" si="0"/>
        <v>0</v>
      </c>
      <c r="V8" s="75">
        <f t="shared" si="1"/>
        <v>0</v>
      </c>
      <c r="W8" s="71"/>
      <c r="X8" s="71"/>
    </row>
    <row r="9" spans="1:24" x14ac:dyDescent="0.25">
      <c r="B9" s="3"/>
      <c r="C9" s="2" t="str">
        <f>'Sources-Uses'!A8</f>
        <v>Other</v>
      </c>
      <c r="D9" s="72">
        <f>'Sources-Uses'!B8</f>
        <v>0</v>
      </c>
      <c r="E9" s="73"/>
      <c r="F9" s="33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75">
        <f t="shared" si="0"/>
        <v>0</v>
      </c>
      <c r="V9" s="75">
        <f t="shared" si="1"/>
        <v>0</v>
      </c>
      <c r="W9" s="71"/>
      <c r="X9" s="71"/>
    </row>
    <row r="10" spans="1:24" ht="15.75" thickBot="1" x14ac:dyDescent="0.3">
      <c r="B10" s="4"/>
      <c r="C10" s="5"/>
      <c r="D10" s="76"/>
      <c r="E10" s="73"/>
      <c r="F10" s="33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77">
        <f t="shared" si="0"/>
        <v>0</v>
      </c>
      <c r="V10" s="77">
        <f t="shared" si="1"/>
        <v>0</v>
      </c>
      <c r="W10" s="71"/>
      <c r="X10" s="71"/>
    </row>
    <row r="11" spans="1:24" ht="16.5" thickTop="1" thickBot="1" x14ac:dyDescent="0.3">
      <c r="B11" s="78"/>
      <c r="C11" s="79" t="s">
        <v>53</v>
      </c>
      <c r="D11" s="80">
        <f>SUM(D6:D10)</f>
        <v>0</v>
      </c>
      <c r="E11" s="80">
        <f>SUM(E6:E10)</f>
        <v>0</v>
      </c>
      <c r="F11" s="80">
        <f t="shared" ref="F11:S11" si="2">SUM(F6:F10)</f>
        <v>0</v>
      </c>
      <c r="G11" s="81">
        <f t="shared" si="2"/>
        <v>0</v>
      </c>
      <c r="H11" s="81">
        <f t="shared" si="2"/>
        <v>0</v>
      </c>
      <c r="I11" s="81">
        <f t="shared" si="2"/>
        <v>0</v>
      </c>
      <c r="J11" s="81">
        <f t="shared" si="2"/>
        <v>0</v>
      </c>
      <c r="K11" s="81">
        <f t="shared" si="2"/>
        <v>0</v>
      </c>
      <c r="L11" s="81">
        <f t="shared" si="2"/>
        <v>0</v>
      </c>
      <c r="M11" s="81">
        <f t="shared" si="2"/>
        <v>0</v>
      </c>
      <c r="N11" s="81">
        <f t="shared" si="2"/>
        <v>0</v>
      </c>
      <c r="O11" s="81">
        <f t="shared" si="2"/>
        <v>0</v>
      </c>
      <c r="P11" s="81">
        <f t="shared" si="2"/>
        <v>0</v>
      </c>
      <c r="Q11" s="81">
        <f t="shared" si="2"/>
        <v>0</v>
      </c>
      <c r="R11" s="81">
        <f t="shared" si="2"/>
        <v>0</v>
      </c>
      <c r="S11" s="82">
        <f t="shared" si="2"/>
        <v>0</v>
      </c>
      <c r="T11" s="81">
        <f>SUM(T6:T10)</f>
        <v>0</v>
      </c>
      <c r="U11" s="83">
        <f t="shared" si="0"/>
        <v>0</v>
      </c>
      <c r="V11" s="83">
        <f t="shared" si="1"/>
        <v>0</v>
      </c>
      <c r="W11" s="71"/>
      <c r="X11" s="71"/>
    </row>
    <row r="12" spans="1:24" ht="15.75" hidden="1" thickBot="1" x14ac:dyDescent="0.3">
      <c r="B12" s="84"/>
      <c r="C12" s="85" t="s">
        <v>54</v>
      </c>
      <c r="D12" s="86">
        <f>IF(AND('[1]12A-Presv Sources&amp;Uses'!D42="No GAP",'[1]3-General Data'!C19="Preservation"),0,'[1]12-SOURCES'!I6)</f>
        <v>5410000</v>
      </c>
      <c r="E12" s="86">
        <f t="shared" ref="E12:T12" si="3">E11-E45</f>
        <v>0</v>
      </c>
      <c r="F12" s="86">
        <f t="shared" si="3"/>
        <v>0</v>
      </c>
      <c r="G12" s="87">
        <f t="shared" si="3"/>
        <v>0</v>
      </c>
      <c r="H12" s="87">
        <f t="shared" si="3"/>
        <v>0</v>
      </c>
      <c r="I12" s="87">
        <f t="shared" si="3"/>
        <v>0</v>
      </c>
      <c r="J12" s="87">
        <f t="shared" si="3"/>
        <v>0</v>
      </c>
      <c r="K12" s="87">
        <f t="shared" si="3"/>
        <v>0</v>
      </c>
      <c r="L12" s="87">
        <f t="shared" si="3"/>
        <v>0</v>
      </c>
      <c r="M12" s="87">
        <f t="shared" si="3"/>
        <v>0</v>
      </c>
      <c r="N12" s="87">
        <f t="shared" si="3"/>
        <v>0</v>
      </c>
      <c r="O12" s="87">
        <f t="shared" si="3"/>
        <v>0</v>
      </c>
      <c r="P12" s="87">
        <f t="shared" si="3"/>
        <v>0</v>
      </c>
      <c r="Q12" s="87">
        <f t="shared" si="3"/>
        <v>0</v>
      </c>
      <c r="R12" s="87">
        <f t="shared" si="3"/>
        <v>0</v>
      </c>
      <c r="S12" s="88">
        <f t="shared" si="3"/>
        <v>0</v>
      </c>
      <c r="T12" s="87">
        <f t="shared" si="3"/>
        <v>0</v>
      </c>
      <c r="U12" s="89"/>
      <c r="V12" s="89"/>
      <c r="W12" s="71"/>
      <c r="X12" s="71"/>
    </row>
    <row r="13" spans="1:24" ht="15.75" thickBot="1" x14ac:dyDescent="0.3">
      <c r="B13" s="6"/>
      <c r="C13" s="7"/>
      <c r="D13" s="90"/>
      <c r="E13" s="90"/>
      <c r="F13" s="90"/>
      <c r="G13" s="91"/>
      <c r="H13" s="91"/>
      <c r="I13" s="91"/>
      <c r="J13" s="91"/>
      <c r="K13" s="91"/>
      <c r="L13" s="91"/>
      <c r="M13" s="91"/>
      <c r="N13" s="91"/>
      <c r="O13" s="91"/>
      <c r="P13" s="91"/>
      <c r="Q13" s="91"/>
      <c r="R13" s="91"/>
      <c r="S13" s="92"/>
      <c r="T13" s="91"/>
      <c r="U13" s="93"/>
      <c r="V13" s="93"/>
      <c r="W13" s="71"/>
      <c r="X13" s="71"/>
    </row>
    <row r="14" spans="1:24" ht="16.5" thickBot="1" x14ac:dyDescent="0.3">
      <c r="B14" s="94" t="s">
        <v>30</v>
      </c>
      <c r="C14" s="95"/>
      <c r="D14" s="67"/>
      <c r="E14" s="67"/>
      <c r="F14" s="67"/>
      <c r="G14" s="68"/>
      <c r="H14" s="68"/>
      <c r="I14" s="68"/>
      <c r="J14" s="68"/>
      <c r="K14" s="68"/>
      <c r="L14" s="68"/>
      <c r="M14" s="68"/>
      <c r="N14" s="68"/>
      <c r="O14" s="68"/>
      <c r="P14" s="68"/>
      <c r="Q14" s="68"/>
      <c r="R14" s="68"/>
      <c r="S14" s="69"/>
      <c r="T14" s="68"/>
      <c r="U14" s="70"/>
      <c r="V14" s="70"/>
      <c r="W14" s="71"/>
      <c r="X14" s="71"/>
    </row>
    <row r="15" spans="1:24" ht="15.75" thickBot="1" x14ac:dyDescent="0.3">
      <c r="B15" s="8" t="s">
        <v>55</v>
      </c>
      <c r="C15" s="9"/>
      <c r="D15" s="96">
        <f>'Sources-Uses'!B15</f>
        <v>0</v>
      </c>
      <c r="E15" s="97"/>
      <c r="F15" s="28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30"/>
      <c r="T15" s="29"/>
      <c r="U15" s="98">
        <f>D15-SUM(F15:T15)</f>
        <v>0</v>
      </c>
      <c r="V15" s="98">
        <f>SUM(F15:T15)</f>
        <v>0</v>
      </c>
      <c r="W15" s="71"/>
      <c r="X15" s="71"/>
    </row>
    <row r="16" spans="1:24" ht="15.75" thickBot="1" x14ac:dyDescent="0.3">
      <c r="B16" s="6"/>
      <c r="C16" s="7"/>
      <c r="D16" s="90"/>
      <c r="E16" s="90"/>
      <c r="F16" s="90"/>
      <c r="G16" s="91"/>
      <c r="H16" s="91"/>
      <c r="I16" s="91"/>
      <c r="J16" s="91"/>
      <c r="K16" s="91"/>
      <c r="L16" s="91"/>
      <c r="M16" s="91"/>
      <c r="N16" s="91"/>
      <c r="O16" s="91"/>
      <c r="P16" s="91"/>
      <c r="Q16" s="91"/>
      <c r="R16" s="91"/>
      <c r="S16" s="92"/>
      <c r="T16" s="91"/>
      <c r="U16" s="93"/>
      <c r="V16" s="93"/>
      <c r="W16" s="71"/>
      <c r="X16" s="71"/>
    </row>
    <row r="17" spans="2:24" x14ac:dyDescent="0.25">
      <c r="B17" s="10" t="s">
        <v>56</v>
      </c>
      <c r="C17" s="11"/>
      <c r="D17" s="99"/>
      <c r="E17" s="99"/>
      <c r="F17" s="99"/>
      <c r="G17" s="100"/>
      <c r="H17" s="100"/>
      <c r="I17" s="100"/>
      <c r="J17" s="100"/>
      <c r="K17" s="100"/>
      <c r="L17" s="100"/>
      <c r="M17" s="100"/>
      <c r="N17" s="100"/>
      <c r="O17" s="100"/>
      <c r="P17" s="100"/>
      <c r="Q17" s="100"/>
      <c r="R17" s="100"/>
      <c r="S17" s="101"/>
      <c r="T17" s="100"/>
      <c r="U17" s="102"/>
      <c r="V17" s="102"/>
      <c r="W17" s="71"/>
      <c r="X17" s="71"/>
    </row>
    <row r="18" spans="2:24" x14ac:dyDescent="0.25">
      <c r="B18" s="10"/>
      <c r="C18" s="12" t="str">
        <f>'Sources-Uses'!A18</f>
        <v>Site Work including landscaping</v>
      </c>
      <c r="D18" s="103">
        <f>'Sources-Uses'!B18</f>
        <v>0</v>
      </c>
      <c r="E18" s="104"/>
      <c r="F18" s="169"/>
      <c r="G18" s="170"/>
      <c r="H18" s="170"/>
      <c r="I18" s="31"/>
      <c r="J18" s="170"/>
      <c r="K18" s="31"/>
      <c r="L18" s="170"/>
      <c r="M18" s="171"/>
      <c r="N18" s="171"/>
      <c r="O18" s="171"/>
      <c r="P18" s="171"/>
      <c r="Q18" s="171"/>
      <c r="R18" s="171"/>
      <c r="S18" s="171"/>
      <c r="T18" s="171"/>
      <c r="U18" s="75">
        <f>D18-SUM(E18:T18)</f>
        <v>0</v>
      </c>
      <c r="V18" s="75">
        <f>SUM(E18:T18)</f>
        <v>0</v>
      </c>
      <c r="W18" s="71"/>
      <c r="X18" s="71"/>
    </row>
    <row r="19" spans="2:24" x14ac:dyDescent="0.25">
      <c r="B19" s="3"/>
      <c r="C19" s="12" t="str">
        <f>'Sources-Uses'!A19</f>
        <v>Demolition</v>
      </c>
      <c r="D19" s="103">
        <f>'Sources-Uses'!B19</f>
        <v>0</v>
      </c>
      <c r="E19" s="105"/>
      <c r="F19" s="32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75">
        <f>D19-SUM(E19:T19)</f>
        <v>0</v>
      </c>
      <c r="V19" s="75">
        <f>SUM(E19:T19)</f>
        <v>0</v>
      </c>
      <c r="W19" s="71"/>
      <c r="X19" s="71"/>
    </row>
    <row r="20" spans="2:24" x14ac:dyDescent="0.25">
      <c r="B20" s="3"/>
      <c r="C20" s="12" t="str">
        <f>'Sources-Uses'!A20</f>
        <v xml:space="preserve">Construction </v>
      </c>
      <c r="D20" s="103">
        <f>'Sources-Uses'!B20</f>
        <v>0</v>
      </c>
      <c r="E20" s="105"/>
      <c r="F20" s="32"/>
      <c r="G20" s="32"/>
      <c r="H20" s="32"/>
      <c r="I20" s="32"/>
      <c r="J20" s="32"/>
      <c r="K20" s="32"/>
      <c r="L20" s="32"/>
      <c r="M20" s="32"/>
      <c r="N20" s="31"/>
      <c r="O20" s="31"/>
      <c r="P20" s="31"/>
      <c r="Q20" s="31"/>
      <c r="R20" s="31"/>
      <c r="S20" s="31"/>
      <c r="T20" s="31"/>
      <c r="U20" s="75">
        <f>D20-SUM(E20:T20)</f>
        <v>0</v>
      </c>
      <c r="V20" s="75">
        <f>SUM(E20:T20)</f>
        <v>0</v>
      </c>
      <c r="W20" s="71"/>
      <c r="X20" s="71"/>
    </row>
    <row r="21" spans="2:24" x14ac:dyDescent="0.25">
      <c r="B21" s="3"/>
      <c r="C21" s="12" t="str">
        <f>'Sources-Uses'!A21</f>
        <v>Contingency</v>
      </c>
      <c r="D21" s="103">
        <f>'Sources-Uses'!B21</f>
        <v>0</v>
      </c>
      <c r="E21" s="105"/>
      <c r="F21" s="32"/>
      <c r="G21" s="32"/>
      <c r="H21" s="32"/>
      <c r="I21" s="32"/>
      <c r="J21" s="32"/>
      <c r="K21" s="32"/>
      <c r="L21" s="32"/>
      <c r="M21" s="32"/>
      <c r="N21" s="31"/>
      <c r="O21" s="31"/>
      <c r="P21" s="31"/>
      <c r="Q21" s="31"/>
      <c r="R21" s="31"/>
      <c r="S21" s="34"/>
      <c r="T21" s="31"/>
      <c r="U21" s="75">
        <f>D21-SUM(E21:T21)</f>
        <v>0</v>
      </c>
      <c r="V21" s="75">
        <f>SUM(E21:T21)</f>
        <v>0</v>
      </c>
      <c r="W21" s="71"/>
      <c r="X21" s="71"/>
    </row>
    <row r="22" spans="2:24" x14ac:dyDescent="0.25">
      <c r="B22" s="3"/>
      <c r="C22" s="12" t="str">
        <f>'Sources-Uses'!A22</f>
        <v>P&amp;P Bond</v>
      </c>
      <c r="D22" s="103">
        <f>'Sources-Uses'!B22</f>
        <v>0</v>
      </c>
      <c r="E22" s="105"/>
      <c r="F22" s="32"/>
      <c r="G22" s="32"/>
      <c r="H22" s="32"/>
      <c r="I22" s="32"/>
      <c r="J22" s="32"/>
      <c r="K22" s="32"/>
      <c r="L22" s="32"/>
      <c r="M22" s="32"/>
      <c r="N22" s="31"/>
      <c r="O22" s="31"/>
      <c r="P22" s="31"/>
      <c r="Q22" s="31"/>
      <c r="R22" s="31"/>
      <c r="S22" s="34"/>
      <c r="T22" s="31"/>
      <c r="U22" s="176"/>
      <c r="V22" s="176"/>
      <c r="W22" s="71"/>
      <c r="X22" s="71"/>
    </row>
    <row r="23" spans="2:24" ht="15.75" thickBot="1" x14ac:dyDescent="0.3">
      <c r="B23" s="3"/>
      <c r="C23" s="12" t="str">
        <f>'Sources-Uses'!A23</f>
        <v>Other</v>
      </c>
      <c r="D23" s="103">
        <f>'Sources-Uses'!B23</f>
        <v>0</v>
      </c>
      <c r="E23" s="73"/>
      <c r="F23" s="33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106">
        <f>D23-SUM(E23:T23)</f>
        <v>0</v>
      </c>
      <c r="V23" s="106">
        <f>SUM(E23:T23)</f>
        <v>0</v>
      </c>
      <c r="W23" s="71"/>
      <c r="X23" s="71"/>
    </row>
    <row r="24" spans="2:24" ht="15.75" thickBot="1" x14ac:dyDescent="0.3">
      <c r="B24" s="6"/>
      <c r="C24" s="7"/>
      <c r="D24" s="107"/>
      <c r="E24" s="90"/>
      <c r="F24" s="90"/>
      <c r="G24" s="91"/>
      <c r="H24" s="91"/>
      <c r="I24" s="91"/>
      <c r="J24" s="91"/>
      <c r="K24" s="91"/>
      <c r="L24" s="91"/>
      <c r="M24" s="91"/>
      <c r="N24" s="91"/>
      <c r="O24" s="91"/>
      <c r="P24" s="91"/>
      <c r="Q24" s="91"/>
      <c r="R24" s="91"/>
      <c r="S24" s="92"/>
      <c r="T24" s="91"/>
      <c r="U24" s="108"/>
      <c r="V24" s="108"/>
      <c r="W24" s="71"/>
      <c r="X24" s="71"/>
    </row>
    <row r="25" spans="2:24" x14ac:dyDescent="0.25">
      <c r="B25" s="14" t="s">
        <v>64</v>
      </c>
      <c r="C25" s="15"/>
      <c r="D25" s="109"/>
      <c r="E25" s="110"/>
      <c r="F25" s="110"/>
      <c r="G25" s="111"/>
      <c r="H25" s="111"/>
      <c r="I25" s="111"/>
      <c r="J25" s="111"/>
      <c r="K25" s="111"/>
      <c r="L25" s="111"/>
      <c r="M25" s="111"/>
      <c r="N25" s="111"/>
      <c r="O25" s="111"/>
      <c r="P25" s="111"/>
      <c r="Q25" s="111"/>
      <c r="R25" s="111"/>
      <c r="S25" s="112"/>
      <c r="T25" s="111"/>
      <c r="U25" s="113"/>
      <c r="V25" s="113"/>
      <c r="W25" s="71"/>
      <c r="X25" s="71"/>
    </row>
    <row r="26" spans="2:24" x14ac:dyDescent="0.25">
      <c r="B26" s="16"/>
      <c r="C26" s="17" t="str">
        <f>'Sources-Uses'!A28</f>
        <v>Permit</v>
      </c>
      <c r="D26" s="109">
        <f>'Sources-Uses'!B28</f>
        <v>0</v>
      </c>
      <c r="E26" s="73"/>
      <c r="F26" s="33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4"/>
      <c r="T26" s="31"/>
      <c r="U26" s="75">
        <f t="shared" ref="U26:U42" si="4">D26-SUM(E26:T26)</f>
        <v>0</v>
      </c>
      <c r="V26" s="75">
        <f t="shared" ref="V26:V42" si="5">SUM(E26:T26)</f>
        <v>0</v>
      </c>
      <c r="W26" s="71"/>
      <c r="X26" s="71"/>
    </row>
    <row r="27" spans="2:24" x14ac:dyDescent="0.25">
      <c r="B27" s="16"/>
      <c r="C27" s="17" t="str">
        <f>'Sources-Uses'!A29</f>
        <v>Survey</v>
      </c>
      <c r="D27" s="109">
        <f>'Sources-Uses'!B29</f>
        <v>0</v>
      </c>
      <c r="E27" s="105"/>
      <c r="F27" s="33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75">
        <f t="shared" si="4"/>
        <v>0</v>
      </c>
      <c r="V27" s="75">
        <f t="shared" si="5"/>
        <v>0</v>
      </c>
      <c r="W27" s="71"/>
      <c r="X27" s="71"/>
    </row>
    <row r="28" spans="2:24" ht="15.75" thickBot="1" x14ac:dyDescent="0.3">
      <c r="B28" s="13"/>
      <c r="C28" s="17" t="str">
        <f>'Sources-Uses'!A30</f>
        <v>Zoning</v>
      </c>
      <c r="D28" s="109">
        <f>'Sources-Uses'!B30</f>
        <v>0</v>
      </c>
      <c r="E28" s="105"/>
      <c r="F28" s="33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106">
        <f t="shared" si="4"/>
        <v>0</v>
      </c>
      <c r="V28" s="106">
        <f t="shared" si="5"/>
        <v>0</v>
      </c>
      <c r="W28" s="71"/>
      <c r="X28" s="71"/>
    </row>
    <row r="29" spans="2:24" ht="15.75" thickBot="1" x14ac:dyDescent="0.3">
      <c r="B29" s="14"/>
      <c r="C29" s="17" t="str">
        <f>'Sources-Uses'!A31</f>
        <v>Architectural Fees</v>
      </c>
      <c r="D29" s="109">
        <f>'Sources-Uses'!B31</f>
        <v>0</v>
      </c>
      <c r="E29" s="114"/>
      <c r="F29" s="33"/>
      <c r="G29" s="171"/>
      <c r="H29" s="171"/>
      <c r="I29" s="171"/>
      <c r="J29" s="171"/>
      <c r="K29" s="171"/>
      <c r="L29" s="171"/>
      <c r="M29" s="171"/>
      <c r="N29" s="171"/>
      <c r="O29" s="171"/>
      <c r="P29" s="171"/>
      <c r="Q29" s="171"/>
      <c r="R29" s="171"/>
      <c r="S29" s="171"/>
      <c r="T29" s="171"/>
      <c r="U29" s="106">
        <f t="shared" si="4"/>
        <v>0</v>
      </c>
      <c r="V29" s="106">
        <f t="shared" si="5"/>
        <v>0</v>
      </c>
      <c r="W29" s="71"/>
      <c r="X29" s="71"/>
    </row>
    <row r="30" spans="2:24" x14ac:dyDescent="0.25">
      <c r="B30" s="3"/>
      <c r="C30" s="17" t="str">
        <f>'Sources-Uses'!A32</f>
        <v>Insurance During Construciton</v>
      </c>
      <c r="D30" s="109">
        <f>'Sources-Uses'!B32</f>
        <v>0</v>
      </c>
      <c r="E30" s="105"/>
      <c r="F30" s="32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75">
        <f t="shared" si="4"/>
        <v>0</v>
      </c>
      <c r="V30" s="75">
        <f t="shared" si="5"/>
        <v>0</v>
      </c>
      <c r="W30" s="71"/>
      <c r="X30" s="71"/>
    </row>
    <row r="31" spans="2:24" x14ac:dyDescent="0.25">
      <c r="B31" s="3"/>
      <c r="C31" s="17" t="str">
        <f>'Sources-Uses'!A33</f>
        <v>Environmental including clearances</v>
      </c>
      <c r="D31" s="109">
        <f>'Sources-Uses'!B33</f>
        <v>0</v>
      </c>
      <c r="E31" s="105"/>
      <c r="F31" s="33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75">
        <f t="shared" si="4"/>
        <v>0</v>
      </c>
      <c r="V31" s="75">
        <f t="shared" si="5"/>
        <v>0</v>
      </c>
      <c r="W31" s="71"/>
      <c r="X31" s="71"/>
    </row>
    <row r="32" spans="2:24" x14ac:dyDescent="0.25">
      <c r="B32" s="3"/>
      <c r="C32" s="17" t="str">
        <f>'Sources-Uses'!A34</f>
        <v>Taxes during construciton</v>
      </c>
      <c r="D32" s="109">
        <f>'Sources-Uses'!B34</f>
        <v>0</v>
      </c>
      <c r="E32" s="105"/>
      <c r="F32" s="33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75">
        <f t="shared" si="4"/>
        <v>0</v>
      </c>
      <c r="V32" s="75">
        <f t="shared" si="5"/>
        <v>0</v>
      </c>
      <c r="W32" s="71"/>
      <c r="X32" s="71"/>
    </row>
    <row r="33" spans="2:24" x14ac:dyDescent="0.25">
      <c r="B33" s="3"/>
      <c r="C33" s="17" t="str">
        <f>'Sources-Uses'!A35</f>
        <v>Security</v>
      </c>
      <c r="D33" s="109">
        <f>'Sources-Uses'!B35</f>
        <v>0</v>
      </c>
      <c r="E33" s="73"/>
      <c r="F33" s="33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4"/>
      <c r="T33" s="31"/>
      <c r="U33" s="75">
        <f t="shared" si="4"/>
        <v>0</v>
      </c>
      <c r="V33" s="75">
        <f t="shared" si="5"/>
        <v>0</v>
      </c>
      <c r="W33" s="71"/>
      <c r="X33" s="71"/>
    </row>
    <row r="34" spans="2:24" ht="15.75" thickBot="1" x14ac:dyDescent="0.3">
      <c r="B34" s="13"/>
      <c r="C34" s="17" t="str">
        <f>'Sources-Uses'!A36</f>
        <v>Utilities</v>
      </c>
      <c r="D34" s="109">
        <f>'Sources-Uses'!B36</f>
        <v>0</v>
      </c>
      <c r="E34" s="73"/>
      <c r="F34" s="33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75">
        <f t="shared" si="4"/>
        <v>0</v>
      </c>
      <c r="V34" s="106">
        <f t="shared" si="5"/>
        <v>0</v>
      </c>
      <c r="W34" s="71"/>
      <c r="X34" s="71"/>
    </row>
    <row r="35" spans="2:24" ht="15.75" thickBot="1" x14ac:dyDescent="0.3">
      <c r="B35" s="14"/>
      <c r="C35" s="17" t="str">
        <f>'Sources-Uses'!A37</f>
        <v>Marketing/Advertising</v>
      </c>
      <c r="D35" s="109">
        <f>'Sources-Uses'!B37</f>
        <v>0</v>
      </c>
      <c r="E35" s="115"/>
      <c r="F35" s="33"/>
      <c r="G35" s="171"/>
      <c r="H35" s="171"/>
      <c r="I35" s="171"/>
      <c r="J35" s="171"/>
      <c r="K35" s="171"/>
      <c r="L35" s="171"/>
      <c r="M35" s="171"/>
      <c r="N35" s="171"/>
      <c r="O35" s="171"/>
      <c r="P35" s="171"/>
      <c r="Q35" s="171"/>
      <c r="R35" s="171"/>
      <c r="S35" s="172"/>
      <c r="T35" s="171"/>
      <c r="U35" s="75">
        <f t="shared" si="4"/>
        <v>0</v>
      </c>
      <c r="V35" s="106">
        <f t="shared" si="5"/>
        <v>0</v>
      </c>
      <c r="W35" s="71"/>
      <c r="X35" s="71"/>
    </row>
    <row r="36" spans="2:24" ht="15.75" thickBot="1" x14ac:dyDescent="0.3">
      <c r="B36" s="14"/>
      <c r="C36" s="17" t="str">
        <f>'Sources-Uses'!A38</f>
        <v>Holding Costs/Carrying Cost</v>
      </c>
      <c r="D36" s="109">
        <f>'Sources-Uses'!B38</f>
        <v>0</v>
      </c>
      <c r="E36" s="115"/>
      <c r="F36" s="33"/>
      <c r="G36" s="171"/>
      <c r="H36" s="173"/>
      <c r="I36" s="173"/>
      <c r="J36" s="173"/>
      <c r="K36" s="173"/>
      <c r="L36" s="173"/>
      <c r="M36" s="173"/>
      <c r="N36" s="173"/>
      <c r="O36" s="173"/>
      <c r="P36" s="173"/>
      <c r="Q36" s="173"/>
      <c r="R36" s="173"/>
      <c r="S36" s="171"/>
      <c r="T36" s="171"/>
      <c r="U36" s="75">
        <f t="shared" si="4"/>
        <v>0</v>
      </c>
      <c r="V36" s="106">
        <f t="shared" si="5"/>
        <v>0</v>
      </c>
      <c r="W36" s="71"/>
      <c r="X36" s="71"/>
    </row>
    <row r="37" spans="2:24" ht="15.75" thickBot="1" x14ac:dyDescent="0.3">
      <c r="B37" s="14"/>
      <c r="C37" s="17" t="str">
        <f>'Sources-Uses'!A39</f>
        <v>Legal (sell expenses)</v>
      </c>
      <c r="D37" s="109">
        <f>'Sources-Uses'!B39</f>
        <v>0</v>
      </c>
      <c r="E37" s="115"/>
      <c r="F37" s="33"/>
      <c r="G37" s="171"/>
      <c r="H37" s="173"/>
      <c r="I37" s="173"/>
      <c r="J37" s="173"/>
      <c r="K37" s="173"/>
      <c r="L37" s="173"/>
      <c r="M37" s="173"/>
      <c r="N37" s="173"/>
      <c r="O37" s="173"/>
      <c r="P37" s="173"/>
      <c r="Q37" s="173"/>
      <c r="R37" s="173"/>
      <c r="S37" s="171"/>
      <c r="T37" s="171"/>
      <c r="U37" s="75">
        <f t="shared" si="4"/>
        <v>0</v>
      </c>
      <c r="V37" s="106">
        <f t="shared" si="5"/>
        <v>0</v>
      </c>
      <c r="W37" s="71"/>
      <c r="X37" s="71"/>
    </row>
    <row r="38" spans="2:24" ht="15.75" thickBot="1" x14ac:dyDescent="0.3">
      <c r="B38" s="14"/>
      <c r="C38" s="17" t="str">
        <f>'Sources-Uses'!A40</f>
        <v>Closing Costs</v>
      </c>
      <c r="D38" s="109">
        <f>'Sources-Uses'!B40</f>
        <v>0</v>
      </c>
      <c r="E38" s="115"/>
      <c r="F38" s="33"/>
      <c r="G38" s="171"/>
      <c r="H38" s="173"/>
      <c r="I38" s="173"/>
      <c r="J38" s="173"/>
      <c r="K38" s="173"/>
      <c r="L38" s="173"/>
      <c r="M38" s="173"/>
      <c r="N38" s="173"/>
      <c r="O38" s="173"/>
      <c r="P38" s="173"/>
      <c r="Q38" s="173"/>
      <c r="R38" s="173"/>
      <c r="S38" s="171"/>
      <c r="T38" s="171"/>
      <c r="U38" s="75">
        <f t="shared" si="4"/>
        <v>0</v>
      </c>
      <c r="V38" s="106">
        <f t="shared" si="5"/>
        <v>0</v>
      </c>
      <c r="W38" s="71"/>
      <c r="X38" s="71"/>
    </row>
    <row r="39" spans="2:24" ht="15.75" thickBot="1" x14ac:dyDescent="0.3">
      <c r="B39" s="14"/>
      <c r="C39" s="17" t="str">
        <f>'Sources-Uses'!A41</f>
        <v>Construction Loan Interest</v>
      </c>
      <c r="D39" s="109">
        <f>'Sources-Uses'!B41</f>
        <v>0</v>
      </c>
      <c r="E39" s="115"/>
      <c r="F39" s="33"/>
      <c r="G39" s="174"/>
      <c r="H39" s="175"/>
      <c r="I39" s="174"/>
      <c r="J39" s="175"/>
      <c r="K39" s="174"/>
      <c r="L39" s="175"/>
      <c r="M39" s="174"/>
      <c r="N39" s="175"/>
      <c r="O39" s="174"/>
      <c r="P39" s="175"/>
      <c r="Q39" s="173"/>
      <c r="R39" s="173"/>
      <c r="S39" s="171"/>
      <c r="T39" s="171"/>
      <c r="U39" s="75">
        <f t="shared" si="4"/>
        <v>0</v>
      </c>
      <c r="V39" s="106">
        <f t="shared" si="5"/>
        <v>0</v>
      </c>
      <c r="W39" s="71"/>
      <c r="X39" s="71"/>
    </row>
    <row r="40" spans="2:24" ht="15.75" thickBot="1" x14ac:dyDescent="0.3">
      <c r="B40" s="14"/>
      <c r="C40" s="17" t="str">
        <f>'Sources-Uses'!A42</f>
        <v>Other (define)</v>
      </c>
      <c r="D40" s="109">
        <f>'Sources-Uses'!B42</f>
        <v>0</v>
      </c>
      <c r="E40" s="115"/>
      <c r="F40" s="33"/>
      <c r="G40" s="171"/>
      <c r="H40" s="173"/>
      <c r="I40" s="173"/>
      <c r="J40" s="173"/>
      <c r="K40" s="173"/>
      <c r="L40" s="173"/>
      <c r="M40" s="173"/>
      <c r="N40" s="173"/>
      <c r="O40" s="173"/>
      <c r="P40" s="173"/>
      <c r="Q40" s="173"/>
      <c r="R40" s="173"/>
      <c r="S40" s="171"/>
      <c r="T40" s="171"/>
      <c r="U40" s="75">
        <f t="shared" si="4"/>
        <v>0</v>
      </c>
      <c r="V40" s="106">
        <f t="shared" si="5"/>
        <v>0</v>
      </c>
      <c r="W40" s="71"/>
      <c r="X40" s="71"/>
    </row>
    <row r="41" spans="2:24" x14ac:dyDescent="0.25">
      <c r="B41" s="1"/>
      <c r="C41" s="17" t="str">
        <f>'Sources-Uses'!A43</f>
        <v>Other (define)</v>
      </c>
      <c r="D41" s="109">
        <f>'Sources-Uses'!B43</f>
        <v>0</v>
      </c>
      <c r="E41" s="73"/>
      <c r="F41" s="35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75">
        <f t="shared" si="4"/>
        <v>0</v>
      </c>
      <c r="V41" s="75">
        <f t="shared" si="5"/>
        <v>0</v>
      </c>
      <c r="W41" s="71"/>
      <c r="X41" s="71"/>
    </row>
    <row r="42" spans="2:24" ht="15.75" thickBot="1" x14ac:dyDescent="0.3">
      <c r="B42" s="3"/>
      <c r="C42" s="17" t="str">
        <f>'Sources-Uses'!A47</f>
        <v>Developer Fee</v>
      </c>
      <c r="D42" s="109">
        <f>'Sources-Uses'!B47</f>
        <v>0</v>
      </c>
      <c r="E42" s="73"/>
      <c r="F42" s="35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106">
        <f t="shared" si="4"/>
        <v>0</v>
      </c>
      <c r="V42" s="75">
        <f t="shared" si="5"/>
        <v>0</v>
      </c>
      <c r="W42" s="71"/>
      <c r="X42" s="71"/>
    </row>
    <row r="43" spans="2:24" ht="15.75" thickBot="1" x14ac:dyDescent="0.3">
      <c r="B43" s="6"/>
      <c r="C43" s="7"/>
      <c r="D43" s="107"/>
      <c r="E43" s="90"/>
      <c r="F43" s="90"/>
      <c r="G43" s="91"/>
      <c r="H43" s="91"/>
      <c r="I43" s="91"/>
      <c r="J43" s="91"/>
      <c r="K43" s="91"/>
      <c r="L43" s="91"/>
      <c r="M43" s="91"/>
      <c r="N43" s="91"/>
      <c r="O43" s="91"/>
      <c r="P43" s="91"/>
      <c r="Q43" s="91"/>
      <c r="R43" s="91"/>
      <c r="S43" s="92"/>
      <c r="T43" s="91"/>
      <c r="U43" s="108"/>
      <c r="V43" s="108"/>
      <c r="W43" s="71"/>
      <c r="X43" s="71"/>
    </row>
    <row r="44" spans="2:24" ht="15.75" thickBot="1" x14ac:dyDescent="0.3">
      <c r="B44" s="18"/>
      <c r="C44" s="19"/>
      <c r="D44" s="76"/>
      <c r="E44" s="116"/>
      <c r="F44" s="20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2"/>
      <c r="T44" s="21"/>
      <c r="U44" s="77">
        <f>D44-SUM(E44:T44)</f>
        <v>0</v>
      </c>
      <c r="V44" s="77">
        <f>SUM(E44:T44)</f>
        <v>0</v>
      </c>
      <c r="W44" s="71"/>
      <c r="X44" s="71"/>
    </row>
    <row r="45" spans="2:24" ht="15.75" thickTop="1" x14ac:dyDescent="0.25">
      <c r="B45" s="23"/>
      <c r="C45" s="24" t="s">
        <v>57</v>
      </c>
      <c r="D45" s="103">
        <f t="shared" ref="D45:T45" si="6">SUM(D15:D44)</f>
        <v>0</v>
      </c>
      <c r="E45" s="117">
        <f t="shared" si="6"/>
        <v>0</v>
      </c>
      <c r="F45" s="118">
        <f t="shared" si="6"/>
        <v>0</v>
      </c>
      <c r="G45" s="119">
        <f t="shared" si="6"/>
        <v>0</v>
      </c>
      <c r="H45" s="119">
        <f t="shared" si="6"/>
        <v>0</v>
      </c>
      <c r="I45" s="119">
        <f t="shared" si="6"/>
        <v>0</v>
      </c>
      <c r="J45" s="119">
        <f t="shared" si="6"/>
        <v>0</v>
      </c>
      <c r="K45" s="119">
        <f t="shared" si="6"/>
        <v>0</v>
      </c>
      <c r="L45" s="119">
        <f t="shared" si="6"/>
        <v>0</v>
      </c>
      <c r="M45" s="119">
        <f t="shared" si="6"/>
        <v>0</v>
      </c>
      <c r="N45" s="119">
        <f t="shared" si="6"/>
        <v>0</v>
      </c>
      <c r="O45" s="119">
        <f t="shared" si="6"/>
        <v>0</v>
      </c>
      <c r="P45" s="119">
        <f t="shared" si="6"/>
        <v>0</v>
      </c>
      <c r="Q45" s="119">
        <f t="shared" si="6"/>
        <v>0</v>
      </c>
      <c r="R45" s="119">
        <f t="shared" si="6"/>
        <v>0</v>
      </c>
      <c r="S45" s="120">
        <f t="shared" si="6"/>
        <v>0</v>
      </c>
      <c r="T45" s="119">
        <f t="shared" si="6"/>
        <v>0</v>
      </c>
      <c r="U45" s="74">
        <f>D45-SUM(E45:T45)</f>
        <v>0</v>
      </c>
      <c r="V45" s="74">
        <f>SUM(E45:T45)</f>
        <v>0</v>
      </c>
      <c r="W45" s="71"/>
      <c r="X45" s="71"/>
    </row>
    <row r="46" spans="2:24" x14ac:dyDescent="0.25">
      <c r="B46" s="121"/>
      <c r="C46" s="122"/>
      <c r="D46" s="99"/>
      <c r="E46" s="99"/>
      <c r="F46" s="99"/>
      <c r="G46" s="100"/>
      <c r="H46" s="100"/>
      <c r="I46" s="100"/>
      <c r="J46" s="100"/>
      <c r="K46" s="100"/>
      <c r="L46" s="100"/>
      <c r="M46" s="100"/>
      <c r="N46" s="100"/>
      <c r="O46" s="100"/>
      <c r="P46" s="100"/>
      <c r="Q46" s="100"/>
      <c r="R46" s="100"/>
      <c r="S46" s="101"/>
      <c r="T46" s="100"/>
      <c r="U46" s="102"/>
      <c r="V46" s="102"/>
      <c r="W46" s="71"/>
      <c r="X46" s="71"/>
    </row>
    <row r="47" spans="2:24" x14ac:dyDescent="0.25">
      <c r="B47" s="123"/>
      <c r="C47" s="124" t="s">
        <v>58</v>
      </c>
      <c r="D47" s="110"/>
      <c r="E47" s="109"/>
      <c r="F47" s="109">
        <f t="shared" ref="F47:T47" si="7">F11-F45</f>
        <v>0</v>
      </c>
      <c r="G47" s="125">
        <f t="shared" si="7"/>
        <v>0</v>
      </c>
      <c r="H47" s="125">
        <f t="shared" si="7"/>
        <v>0</v>
      </c>
      <c r="I47" s="125">
        <f t="shared" si="7"/>
        <v>0</v>
      </c>
      <c r="J47" s="125">
        <f t="shared" si="7"/>
        <v>0</v>
      </c>
      <c r="K47" s="125">
        <f t="shared" si="7"/>
        <v>0</v>
      </c>
      <c r="L47" s="125">
        <f t="shared" si="7"/>
        <v>0</v>
      </c>
      <c r="M47" s="125">
        <f t="shared" si="7"/>
        <v>0</v>
      </c>
      <c r="N47" s="125">
        <f t="shared" si="7"/>
        <v>0</v>
      </c>
      <c r="O47" s="125">
        <f t="shared" si="7"/>
        <v>0</v>
      </c>
      <c r="P47" s="125">
        <f t="shared" si="7"/>
        <v>0</v>
      </c>
      <c r="Q47" s="125">
        <f t="shared" si="7"/>
        <v>0</v>
      </c>
      <c r="R47" s="125">
        <f t="shared" si="7"/>
        <v>0</v>
      </c>
      <c r="S47" s="126">
        <f t="shared" si="7"/>
        <v>0</v>
      </c>
      <c r="T47" s="125">
        <f t="shared" si="7"/>
        <v>0</v>
      </c>
      <c r="U47" s="127" t="s">
        <v>59</v>
      </c>
      <c r="V47" s="127" t="s">
        <v>59</v>
      </c>
      <c r="W47" s="71"/>
      <c r="X47" s="71"/>
    </row>
    <row r="48" spans="2:24" ht="15.75" thickBot="1" x14ac:dyDescent="0.3">
      <c r="B48" s="128"/>
      <c r="C48" s="129" t="s">
        <v>60</v>
      </c>
      <c r="D48" s="130"/>
      <c r="E48" s="131"/>
      <c r="F48" s="131">
        <f>F47</f>
        <v>0</v>
      </c>
      <c r="G48" s="132">
        <f t="shared" ref="G48:S48" si="8">F48+G47</f>
        <v>0</v>
      </c>
      <c r="H48" s="132">
        <f t="shared" si="8"/>
        <v>0</v>
      </c>
      <c r="I48" s="132">
        <f t="shared" si="8"/>
        <v>0</v>
      </c>
      <c r="J48" s="132">
        <f t="shared" si="8"/>
        <v>0</v>
      </c>
      <c r="K48" s="132">
        <f t="shared" si="8"/>
        <v>0</v>
      </c>
      <c r="L48" s="132">
        <f t="shared" si="8"/>
        <v>0</v>
      </c>
      <c r="M48" s="132">
        <f t="shared" si="8"/>
        <v>0</v>
      </c>
      <c r="N48" s="132">
        <f t="shared" si="8"/>
        <v>0</v>
      </c>
      <c r="O48" s="132">
        <f t="shared" si="8"/>
        <v>0</v>
      </c>
      <c r="P48" s="132">
        <f t="shared" si="8"/>
        <v>0</v>
      </c>
      <c r="Q48" s="132">
        <f t="shared" si="8"/>
        <v>0</v>
      </c>
      <c r="R48" s="132">
        <f t="shared" si="8"/>
        <v>0</v>
      </c>
      <c r="S48" s="133">
        <f t="shared" si="8"/>
        <v>0</v>
      </c>
      <c r="T48" s="132">
        <f>S48+T47</f>
        <v>0</v>
      </c>
      <c r="U48" s="134" t="s">
        <v>59</v>
      </c>
      <c r="V48" s="134" t="s">
        <v>59</v>
      </c>
      <c r="W48" s="71"/>
      <c r="X48" s="71"/>
    </row>
    <row r="49" spans="2:24" ht="15.75" hidden="1" thickBot="1" x14ac:dyDescent="0.3">
      <c r="B49" s="123"/>
      <c r="C49" s="135" t="s">
        <v>61</v>
      </c>
      <c r="D49" s="136" t="s">
        <v>59</v>
      </c>
      <c r="E49" s="137" t="s">
        <v>59</v>
      </c>
      <c r="F49" s="138">
        <v>0</v>
      </c>
      <c r="G49" s="139">
        <v>0</v>
      </c>
      <c r="H49" s="139">
        <v>0</v>
      </c>
      <c r="I49" s="139">
        <v>0</v>
      </c>
      <c r="J49" s="139">
        <v>0</v>
      </c>
      <c r="K49" s="139">
        <v>0</v>
      </c>
      <c r="L49" s="139">
        <v>0</v>
      </c>
      <c r="M49" s="139">
        <v>0</v>
      </c>
      <c r="N49" s="139">
        <v>0</v>
      </c>
      <c r="O49" s="139">
        <v>0</v>
      </c>
      <c r="P49" s="139">
        <v>0</v>
      </c>
      <c r="Q49" s="139">
        <v>0</v>
      </c>
      <c r="R49" s="139">
        <v>0</v>
      </c>
      <c r="S49" s="139">
        <v>0</v>
      </c>
      <c r="T49" s="139">
        <v>0</v>
      </c>
      <c r="U49" s="127" t="s">
        <v>59</v>
      </c>
      <c r="V49" s="127" t="s">
        <v>59</v>
      </c>
      <c r="W49" s="71"/>
      <c r="X49" s="71"/>
    </row>
    <row r="50" spans="2:24" ht="15.75" hidden="1" thickBot="1" x14ac:dyDescent="0.3">
      <c r="B50" s="128"/>
      <c r="C50" s="140" t="s">
        <v>62</v>
      </c>
      <c r="D50" s="141" t="s">
        <v>59</v>
      </c>
      <c r="E50" s="142" t="s">
        <v>59</v>
      </c>
      <c r="F50" s="25">
        <f>F49</f>
        <v>0</v>
      </c>
      <c r="G50" s="26">
        <f>F50+G49</f>
        <v>0</v>
      </c>
      <c r="H50" s="26">
        <f t="shared" ref="H50:T50" si="9">G50+H49</f>
        <v>0</v>
      </c>
      <c r="I50" s="26">
        <f t="shared" si="9"/>
        <v>0</v>
      </c>
      <c r="J50" s="26">
        <f t="shared" si="9"/>
        <v>0</v>
      </c>
      <c r="K50" s="26">
        <f t="shared" si="9"/>
        <v>0</v>
      </c>
      <c r="L50" s="26">
        <f t="shared" si="9"/>
        <v>0</v>
      </c>
      <c r="M50" s="26">
        <f t="shared" si="9"/>
        <v>0</v>
      </c>
      <c r="N50" s="26">
        <f t="shared" si="9"/>
        <v>0</v>
      </c>
      <c r="O50" s="26">
        <f t="shared" si="9"/>
        <v>0</v>
      </c>
      <c r="P50" s="26">
        <f t="shared" si="9"/>
        <v>0</v>
      </c>
      <c r="Q50" s="26">
        <f t="shared" si="9"/>
        <v>0</v>
      </c>
      <c r="R50" s="26">
        <f t="shared" si="9"/>
        <v>0</v>
      </c>
      <c r="S50" s="26">
        <f t="shared" si="9"/>
        <v>0</v>
      </c>
      <c r="T50" s="26">
        <f t="shared" si="9"/>
        <v>0</v>
      </c>
      <c r="U50" s="134" t="s">
        <v>59</v>
      </c>
      <c r="V50" s="134" t="s">
        <v>59</v>
      </c>
      <c r="W50" s="71"/>
      <c r="X50" s="71"/>
    </row>
    <row r="51" spans="2:24" ht="15.75" thickBot="1" x14ac:dyDescent="0.3">
      <c r="B51" s="95"/>
      <c r="C51" s="143"/>
      <c r="D51" s="144" t="s">
        <v>33</v>
      </c>
      <c r="E51" s="145" t="s">
        <v>63</v>
      </c>
      <c r="F51" s="59" t="s">
        <v>34</v>
      </c>
      <c r="G51" s="60" t="s">
        <v>35</v>
      </c>
      <c r="H51" s="60" t="s">
        <v>36</v>
      </c>
      <c r="I51" s="60" t="s">
        <v>37</v>
      </c>
      <c r="J51" s="60" t="s">
        <v>38</v>
      </c>
      <c r="K51" s="60" t="s">
        <v>39</v>
      </c>
      <c r="L51" s="60" t="s">
        <v>40</v>
      </c>
      <c r="M51" s="60" t="s">
        <v>41</v>
      </c>
      <c r="N51" s="60" t="s">
        <v>42</v>
      </c>
      <c r="O51" s="60" t="s">
        <v>43</v>
      </c>
      <c r="P51" s="60" t="s">
        <v>44</v>
      </c>
      <c r="Q51" s="60" t="s">
        <v>45</v>
      </c>
      <c r="R51" s="60" t="s">
        <v>46</v>
      </c>
      <c r="S51" s="60" t="s">
        <v>47</v>
      </c>
      <c r="T51" s="60" t="s">
        <v>48</v>
      </c>
      <c r="U51" s="144" t="s">
        <v>50</v>
      </c>
      <c r="V51" s="144" t="s">
        <v>59</v>
      </c>
      <c r="W51" s="71"/>
      <c r="X51" s="71"/>
    </row>
    <row r="52" spans="2:24" x14ac:dyDescent="0.25">
      <c r="B52" s="146" t="s">
        <v>70</v>
      </c>
      <c r="C52" s="122"/>
      <c r="D52" s="102"/>
      <c r="E52" s="147"/>
      <c r="F52" s="110"/>
      <c r="G52" s="111"/>
      <c r="H52" s="111"/>
      <c r="I52" s="111"/>
      <c r="J52" s="111"/>
      <c r="K52" s="111"/>
      <c r="L52" s="111"/>
      <c r="M52" s="111"/>
      <c r="N52" s="111"/>
      <c r="O52" s="111"/>
      <c r="P52" s="111"/>
      <c r="Q52" s="111"/>
      <c r="R52" s="111"/>
      <c r="S52" s="111"/>
      <c r="T52" s="111"/>
      <c r="U52" s="148"/>
      <c r="V52" s="148"/>
      <c r="W52" s="71"/>
      <c r="X52" s="71"/>
    </row>
    <row r="53" spans="2:24" x14ac:dyDescent="0.25">
      <c r="B53" s="123"/>
      <c r="C53" s="149" t="s">
        <v>69</v>
      </c>
      <c r="D53" s="37">
        <v>0</v>
      </c>
      <c r="E53" s="27">
        <v>0</v>
      </c>
      <c r="F53" s="150">
        <f>F48</f>
        <v>0</v>
      </c>
      <c r="G53" s="150">
        <f t="shared" ref="G53:T53" si="10">G48</f>
        <v>0</v>
      </c>
      <c r="H53" s="150">
        <f t="shared" si="10"/>
        <v>0</v>
      </c>
      <c r="I53" s="150">
        <f t="shared" si="10"/>
        <v>0</v>
      </c>
      <c r="J53" s="150">
        <f t="shared" si="10"/>
        <v>0</v>
      </c>
      <c r="K53" s="150">
        <f t="shared" si="10"/>
        <v>0</v>
      </c>
      <c r="L53" s="150">
        <f t="shared" si="10"/>
        <v>0</v>
      </c>
      <c r="M53" s="150">
        <f t="shared" si="10"/>
        <v>0</v>
      </c>
      <c r="N53" s="150">
        <f t="shared" si="10"/>
        <v>0</v>
      </c>
      <c r="O53" s="150">
        <f t="shared" si="10"/>
        <v>0</v>
      </c>
      <c r="P53" s="150">
        <f t="shared" si="10"/>
        <v>0</v>
      </c>
      <c r="Q53" s="150">
        <f t="shared" si="10"/>
        <v>0</v>
      </c>
      <c r="R53" s="150">
        <f t="shared" si="10"/>
        <v>0</v>
      </c>
      <c r="S53" s="150">
        <f t="shared" si="10"/>
        <v>0</v>
      </c>
      <c r="T53" s="150">
        <f t="shared" si="10"/>
        <v>0</v>
      </c>
      <c r="U53" s="151" t="s">
        <v>59</v>
      </c>
      <c r="V53" s="152"/>
      <c r="W53" s="71"/>
      <c r="X53" s="153">
        <f>T53-E45</f>
        <v>0</v>
      </c>
    </row>
    <row r="54" spans="2:24" x14ac:dyDescent="0.25">
      <c r="B54" s="123"/>
      <c r="C54" s="149" t="s">
        <v>71</v>
      </c>
      <c r="D54" s="154"/>
      <c r="E54" s="155"/>
      <c r="F54" s="156">
        <f>F53*($E$53/12)</f>
        <v>0</v>
      </c>
      <c r="G54" s="156">
        <f t="shared" ref="G54:T54" si="11">G53*($E$53/12)</f>
        <v>0</v>
      </c>
      <c r="H54" s="156">
        <f t="shared" si="11"/>
        <v>0</v>
      </c>
      <c r="I54" s="156">
        <f t="shared" si="11"/>
        <v>0</v>
      </c>
      <c r="J54" s="156">
        <f t="shared" si="11"/>
        <v>0</v>
      </c>
      <c r="K54" s="156">
        <f t="shared" si="11"/>
        <v>0</v>
      </c>
      <c r="L54" s="156">
        <f t="shared" si="11"/>
        <v>0</v>
      </c>
      <c r="M54" s="156">
        <f t="shared" si="11"/>
        <v>0</v>
      </c>
      <c r="N54" s="156">
        <f t="shared" si="11"/>
        <v>0</v>
      </c>
      <c r="O54" s="156">
        <f t="shared" si="11"/>
        <v>0</v>
      </c>
      <c r="P54" s="156">
        <f t="shared" si="11"/>
        <v>0</v>
      </c>
      <c r="Q54" s="156">
        <f t="shared" si="11"/>
        <v>0</v>
      </c>
      <c r="R54" s="156">
        <f t="shared" si="11"/>
        <v>0</v>
      </c>
      <c r="S54" s="156">
        <f t="shared" si="11"/>
        <v>0</v>
      </c>
      <c r="T54" s="156">
        <f t="shared" si="11"/>
        <v>0</v>
      </c>
      <c r="U54" s="157">
        <f>SUM(F54:T54)</f>
        <v>0</v>
      </c>
      <c r="V54" s="152"/>
      <c r="W54" s="71"/>
      <c r="X54" s="71"/>
    </row>
    <row r="55" spans="2:24" ht="15.75" thickBot="1" x14ac:dyDescent="0.3">
      <c r="B55" s="158"/>
      <c r="C55" s="159"/>
      <c r="D55" s="113"/>
      <c r="E55" s="160"/>
      <c r="F55" s="156"/>
      <c r="G55" s="161"/>
      <c r="H55" s="161"/>
      <c r="I55" s="161"/>
      <c r="J55" s="161"/>
      <c r="K55" s="161"/>
      <c r="L55" s="161"/>
      <c r="M55" s="161"/>
      <c r="N55" s="161"/>
      <c r="O55" s="161"/>
      <c r="P55" s="161"/>
      <c r="Q55" s="161"/>
      <c r="R55" s="161"/>
      <c r="S55" s="161"/>
      <c r="T55" s="161"/>
      <c r="U55" s="152"/>
      <c r="V55" s="152"/>
      <c r="W55" s="71"/>
      <c r="X55" s="71"/>
    </row>
    <row r="56" spans="2:24" ht="16.5" thickTop="1" thickBot="1" x14ac:dyDescent="0.3">
      <c r="B56" s="84"/>
      <c r="C56" s="162"/>
      <c r="D56" s="163"/>
      <c r="E56" s="164"/>
      <c r="F56" s="165"/>
      <c r="G56" s="166"/>
      <c r="H56" s="166"/>
      <c r="I56" s="166"/>
      <c r="J56" s="166"/>
      <c r="K56" s="166"/>
      <c r="L56" s="166"/>
      <c r="M56" s="166"/>
      <c r="N56" s="166"/>
      <c r="O56" s="166"/>
      <c r="P56" s="166"/>
      <c r="Q56" s="166"/>
      <c r="R56" s="166"/>
      <c r="S56" s="166" t="e">
        <f>#REF!-#REF!-#REF!</f>
        <v>#REF!</v>
      </c>
      <c r="T56" s="166" t="e">
        <f>#REF!-#REF!-#REF!</f>
        <v>#REF!</v>
      </c>
      <c r="U56" s="167" t="e">
        <f>SUM(F56:T56)</f>
        <v>#REF!</v>
      </c>
      <c r="V56" s="167"/>
      <c r="W56" s="163"/>
      <c r="X56" s="163"/>
    </row>
    <row r="58" spans="2:24" x14ac:dyDescent="0.25">
      <c r="F58" s="156"/>
    </row>
    <row r="59" spans="2:24" x14ac:dyDescent="0.25">
      <c r="U59" s="168"/>
    </row>
    <row r="62" spans="2:24" x14ac:dyDescent="0.25">
      <c r="F62" s="41">
        <v>1</v>
      </c>
      <c r="G62" s="41">
        <f>F62+1</f>
        <v>2</v>
      </c>
      <c r="H62" s="41">
        <f t="shared" ref="H62:T62" si="12">G62+1</f>
        <v>3</v>
      </c>
      <c r="I62" s="41">
        <f t="shared" si="12"/>
        <v>4</v>
      </c>
      <c r="J62" s="41">
        <f t="shared" si="12"/>
        <v>5</v>
      </c>
      <c r="K62" s="41">
        <f t="shared" si="12"/>
        <v>6</v>
      </c>
      <c r="L62" s="41">
        <f t="shared" si="12"/>
        <v>7</v>
      </c>
      <c r="M62" s="41">
        <f t="shared" si="12"/>
        <v>8</v>
      </c>
      <c r="N62" s="41">
        <f t="shared" si="12"/>
        <v>9</v>
      </c>
      <c r="O62" s="41">
        <f t="shared" si="12"/>
        <v>10</v>
      </c>
      <c r="P62" s="41">
        <f t="shared" si="12"/>
        <v>11</v>
      </c>
      <c r="Q62" s="41">
        <f t="shared" si="12"/>
        <v>12</v>
      </c>
      <c r="R62" s="41">
        <f t="shared" si="12"/>
        <v>13</v>
      </c>
      <c r="S62" s="41">
        <f t="shared" si="12"/>
        <v>14</v>
      </c>
      <c r="T62" s="41">
        <f t="shared" si="12"/>
        <v>15</v>
      </c>
    </row>
  </sheetData>
  <sheetProtection algorithmName="SHA-512" hashValue="60jsYSuEaQZ+S1Y4yXGNGDQxWhXdJ4KQsFwkb1AsMZFn6bjL+vnBzpjiQnRTaLbI6OQSgvuVwB7JWhraAve9zg==" saltValue="/sKh+GJsMlhqEbQbeLoNEg==" spinCount="100000" sheet="1" objects="1" scenarios="1" selectLockedCell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Sources-Uses</vt:lpstr>
      <vt:lpstr>construction schedule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 Berman</dc:creator>
  <cp:lastModifiedBy>Belinda Lill</cp:lastModifiedBy>
  <dcterms:created xsi:type="dcterms:W3CDTF">2020-02-07T19:55:45Z</dcterms:created>
  <dcterms:modified xsi:type="dcterms:W3CDTF">2020-03-17T20:11:28Z</dcterms:modified>
</cp:coreProperties>
</file>